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7"/>
  </bookViews>
  <sheets>
    <sheet name="g_I" sheetId="17" r:id="rId1"/>
    <sheet name="g_II" sheetId="18" r:id="rId2"/>
    <sheet name="g_III" sheetId="20" r:id="rId3"/>
    <sheet name="g_IV" sheetId="21" r:id="rId4"/>
    <sheet name="g_V" sheetId="6" r:id="rId5"/>
    <sheet name="g_VI" sheetId="7" r:id="rId6"/>
    <sheet name="g_VII" sheetId="22" r:id="rId7"/>
    <sheet name="g_VIII" sheetId="15" r:id="rId8"/>
    <sheet name="g_IX" sheetId="16" r:id="rId9"/>
    <sheet name="g_X" sheetId="25" r:id="rId10"/>
    <sheet name="g_XI" sheetId="9" r:id="rId11"/>
    <sheet name="g_XII" sheetId="10" r:id="rId12"/>
    <sheet name="g_XIII" sheetId="23" r:id="rId13"/>
    <sheet name="g_XIV" sheetId="12" r:id="rId14"/>
    <sheet name="g_XV" sheetId="13" r:id="rId15"/>
    <sheet name="g_ XVI" sheetId="24" r:id="rId16"/>
    <sheet name="g_A2.I" sheetId="5" r:id="rId17"/>
    <sheet name="g_A2.II" sheetId="14" r:id="rId18"/>
    <sheet name="g_A2.III" sheetId="8" r:id="rId19"/>
    <sheet name="g_A2.IV" sheetId="11" r:id="rId20"/>
    <sheet name="Tabla II, III, A.I y A.II" sheetId="19" r:id="rId21"/>
    <sheet name="A2.III, A2.IV, A2.V, A2.VI" sheetId="4" r:id="rId22"/>
  </sheets>
  <externalReferences>
    <externalReference r:id="rId23"/>
    <externalReference r:id="rId24"/>
  </externalReferences>
  <calcPr calcId="145621"/>
</workbook>
</file>

<file path=xl/calcChain.xml><?xml version="1.0" encoding="utf-8"?>
<calcChain xmlns="http://schemas.openxmlformats.org/spreadsheetml/2006/main">
  <c r="U18" i="19" l="1"/>
  <c r="T18" i="19"/>
  <c r="S18" i="19"/>
  <c r="R18" i="19"/>
  <c r="Q18" i="19"/>
  <c r="P18" i="19"/>
  <c r="O18" i="19"/>
  <c r="N18" i="19"/>
  <c r="M18" i="19"/>
  <c r="J18" i="19"/>
  <c r="I18" i="19"/>
  <c r="H18" i="19"/>
  <c r="G18" i="19"/>
  <c r="F18" i="19"/>
  <c r="E18" i="19"/>
  <c r="D18" i="19"/>
  <c r="C18" i="19"/>
  <c r="B18" i="19"/>
  <c r="U17" i="19"/>
  <c r="T17" i="19"/>
  <c r="S17" i="19"/>
  <c r="R17" i="19"/>
  <c r="Q17" i="19"/>
  <c r="P17" i="19"/>
  <c r="O17" i="19"/>
  <c r="N17" i="19"/>
  <c r="M17" i="19"/>
  <c r="J17" i="19"/>
  <c r="I17" i="19"/>
  <c r="H17" i="19"/>
  <c r="G17" i="19"/>
  <c r="F17" i="19"/>
  <c r="E17" i="19"/>
  <c r="D17" i="19"/>
  <c r="C17" i="19"/>
  <c r="B17" i="19"/>
  <c r="U16" i="19"/>
  <c r="T16" i="19"/>
  <c r="S16" i="19"/>
  <c r="R16" i="19"/>
  <c r="Q16" i="19"/>
  <c r="P16" i="19"/>
  <c r="O16" i="19"/>
  <c r="N16" i="19"/>
  <c r="M16" i="19"/>
  <c r="J16" i="19"/>
  <c r="I16" i="19"/>
  <c r="H16" i="19"/>
  <c r="G16" i="19"/>
  <c r="F16" i="19"/>
  <c r="E16" i="19"/>
  <c r="D16" i="19"/>
  <c r="C16" i="19"/>
  <c r="B16" i="19"/>
  <c r="U15" i="19"/>
  <c r="T15" i="19"/>
  <c r="S15" i="19"/>
  <c r="R15" i="19"/>
  <c r="Q15" i="19"/>
  <c r="P15" i="19"/>
  <c r="O15" i="19"/>
  <c r="N15" i="19"/>
  <c r="M15" i="19"/>
  <c r="J15" i="19"/>
  <c r="I15" i="19"/>
  <c r="H15" i="19"/>
  <c r="G15" i="19"/>
  <c r="F15" i="19"/>
  <c r="E15" i="19"/>
  <c r="D15" i="19"/>
  <c r="C15" i="19"/>
  <c r="B15" i="19"/>
  <c r="U14" i="19"/>
  <c r="T14" i="19"/>
  <c r="S14" i="19"/>
  <c r="R14" i="19"/>
  <c r="Q14" i="19"/>
  <c r="P14" i="19"/>
  <c r="O14" i="19"/>
  <c r="N14" i="19"/>
  <c r="M14" i="19"/>
  <c r="J14" i="19"/>
  <c r="I14" i="19"/>
  <c r="H14" i="19"/>
  <c r="G14" i="19"/>
  <c r="F14" i="19"/>
  <c r="E14" i="19"/>
  <c r="D14" i="19"/>
  <c r="C14" i="19"/>
  <c r="B14" i="19"/>
  <c r="U8" i="19"/>
  <c r="T8" i="19"/>
  <c r="S8" i="19"/>
  <c r="R8" i="19"/>
  <c r="Q8" i="19"/>
  <c r="P8" i="19"/>
  <c r="O8" i="19"/>
  <c r="N8" i="19"/>
  <c r="M8" i="19"/>
  <c r="J8" i="19"/>
  <c r="I8" i="19"/>
  <c r="H8" i="19"/>
  <c r="G8" i="19"/>
  <c r="F8" i="19"/>
  <c r="E8" i="19"/>
  <c r="D8" i="19"/>
  <c r="C8" i="19"/>
  <c r="B8" i="19"/>
  <c r="U7" i="19"/>
  <c r="T7" i="19"/>
  <c r="S7" i="19"/>
  <c r="R7" i="19"/>
  <c r="Q7" i="19"/>
  <c r="P7" i="19"/>
  <c r="O7" i="19"/>
  <c r="N7" i="19"/>
  <c r="M7" i="19"/>
  <c r="J7" i="19"/>
  <c r="I7" i="19"/>
  <c r="H7" i="19"/>
  <c r="G7" i="19"/>
  <c r="F7" i="19"/>
  <c r="E7" i="19"/>
  <c r="D7" i="19"/>
  <c r="C7" i="19"/>
  <c r="B7" i="19"/>
  <c r="U6" i="19"/>
  <c r="T6" i="19"/>
  <c r="S6" i="19"/>
  <c r="R6" i="19"/>
  <c r="Q6" i="19"/>
  <c r="P6" i="19"/>
  <c r="O6" i="19"/>
  <c r="N6" i="19"/>
  <c r="M6" i="19"/>
  <c r="J6" i="19"/>
  <c r="I6" i="19"/>
  <c r="H6" i="19"/>
  <c r="G6" i="19"/>
  <c r="F6" i="19"/>
  <c r="E6" i="19"/>
  <c r="D6" i="19"/>
  <c r="C6" i="19"/>
  <c r="B6" i="19"/>
  <c r="U5" i="19"/>
  <c r="T5" i="19"/>
  <c r="S5" i="19"/>
  <c r="R5" i="19"/>
  <c r="Q5" i="19"/>
  <c r="P5" i="19"/>
  <c r="O5" i="19"/>
  <c r="N5" i="19"/>
  <c r="M5" i="19"/>
  <c r="J5" i="19"/>
  <c r="I5" i="19"/>
  <c r="H5" i="19"/>
  <c r="G5" i="19"/>
  <c r="F5" i="19"/>
  <c r="E5" i="19"/>
  <c r="D5" i="19"/>
  <c r="C5" i="19"/>
  <c r="B5" i="19"/>
  <c r="U4" i="19"/>
  <c r="T4" i="19"/>
  <c r="S4" i="19"/>
  <c r="R4" i="19"/>
  <c r="Q4" i="19"/>
  <c r="P4" i="19"/>
  <c r="O4" i="19"/>
  <c r="N4" i="19"/>
  <c r="M4" i="19"/>
  <c r="J4" i="19"/>
  <c r="I4" i="19"/>
  <c r="H4" i="19"/>
  <c r="G4" i="19"/>
  <c r="F4" i="19"/>
  <c r="E4" i="19"/>
  <c r="D4" i="19"/>
  <c r="C4" i="19"/>
  <c r="B4" i="19"/>
</calcChain>
</file>

<file path=xl/sharedStrings.xml><?xml version="1.0" encoding="utf-8"?>
<sst xmlns="http://schemas.openxmlformats.org/spreadsheetml/2006/main" count="97" uniqueCount="34">
  <si>
    <t>GENERAL</t>
  </si>
  <si>
    <t>Agro</t>
  </si>
  <si>
    <t>MINERIA</t>
  </si>
  <si>
    <t>Petróleo</t>
  </si>
  <si>
    <t>Año</t>
  </si>
  <si>
    <t>Índice Noticias</t>
  </si>
  <si>
    <t>Índice Compuesto</t>
  </si>
  <si>
    <t>Índice Compuesto Escalado</t>
  </si>
  <si>
    <t>Acumulado Anual</t>
  </si>
  <si>
    <t>Conflicto</t>
  </si>
  <si>
    <t>Media</t>
  </si>
  <si>
    <t>Mediana</t>
  </si>
  <si>
    <t>Desvío</t>
  </si>
  <si>
    <t>Mín</t>
  </si>
  <si>
    <t>Año Mín</t>
  </si>
  <si>
    <t>Máx</t>
  </si>
  <si>
    <t>Año Máx</t>
  </si>
  <si>
    <t>P 25</t>
  </si>
  <si>
    <t>P 75</t>
  </si>
  <si>
    <t>Agropecuario</t>
  </si>
  <si>
    <t>Minería</t>
  </si>
  <si>
    <t>Energía</t>
  </si>
  <si>
    <t>Varios</t>
  </si>
  <si>
    <t>Total</t>
  </si>
  <si>
    <t>Acumulado Mensual</t>
  </si>
  <si>
    <t>Tabla III - Índice Compuesto - Estadísticas Descriptivas</t>
  </si>
  <si>
    <t>Tabla II - Índice Compuesto Escalado- Estadísticas Descriptivas</t>
  </si>
  <si>
    <t>A.I Índice Compuesto - Estadísticas Descriptivas</t>
  </si>
  <si>
    <t>A.II Índice Compuesto Escalado- Estadísticas Descriptivas</t>
  </si>
  <si>
    <t>A2.III</t>
  </si>
  <si>
    <t>A2.IV</t>
  </si>
  <si>
    <t>A2.V</t>
  </si>
  <si>
    <t>A2.VI</t>
  </si>
  <si>
    <t>A2.VII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</si>
</sst>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.000_ ;_ * \-#,##0.000_ ;_ * &quot;-&quot;??_ ;_ @_ "/>
    <numFmt numFmtId="165" formatCode="_ * #,##0.0000_ ;_ * \-#,##0.0000_ ;_ * &quot;-&quot;??_ ;_ @_ 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Border="1"/>
    <xf numFmtId="164" fontId="0" fillId="0" borderId="0" xfId="1" applyNumberFormat="1" applyFont="1" applyBorder="1"/>
    <xf numFmtId="0" fontId="3" fillId="0" borderId="1" xfId="0" applyFont="1" applyBorder="1"/>
    <xf numFmtId="164" fontId="0" fillId="0" borderId="1" xfId="1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65" fontId="5" fillId="0" borderId="0" xfId="1" applyNumberFormat="1" applyFont="1"/>
    <xf numFmtId="0" fontId="5" fillId="0" borderId="0" xfId="0" applyFont="1"/>
    <xf numFmtId="166" fontId="5" fillId="0" borderId="0" xfId="0" applyNumberFormat="1" applyFont="1"/>
    <xf numFmtId="165" fontId="5" fillId="0" borderId="1" xfId="1" applyNumberFormat="1" applyFont="1" applyBorder="1"/>
    <xf numFmtId="0" fontId="5" fillId="0" borderId="1" xfId="0" applyFont="1" applyBorder="1"/>
    <xf numFmtId="166" fontId="5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7" fontId="5" fillId="0" borderId="0" xfId="0" applyNumberFormat="1" applyFont="1"/>
    <xf numFmtId="17" fontId="5" fillId="0" borderId="1" xfId="0" applyNumberFormat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chartsheet" Target="chartsheets/sheet13.xml"/><Relationship Id="rId18" Type="http://schemas.openxmlformats.org/officeDocument/2006/relationships/chartsheet" Target="chartsheets/sheet18.xml"/><Relationship Id="rId26" Type="http://schemas.openxmlformats.org/officeDocument/2006/relationships/styles" Target="styles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1.xml"/><Relationship Id="rId7" Type="http://schemas.openxmlformats.org/officeDocument/2006/relationships/chartsheet" Target="chartsheets/sheet7.xml"/><Relationship Id="rId12" Type="http://schemas.openxmlformats.org/officeDocument/2006/relationships/chartsheet" Target="chartsheets/sheet12.xml"/><Relationship Id="rId17" Type="http://schemas.openxmlformats.org/officeDocument/2006/relationships/chartsheet" Target="chartsheets/sheet17.xml"/><Relationship Id="rId25" Type="http://schemas.openxmlformats.org/officeDocument/2006/relationships/theme" Target="theme/theme1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6.xml"/><Relationship Id="rId20" Type="http://schemas.openxmlformats.org/officeDocument/2006/relationships/chartsheet" Target="chartsheets/sheet20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1.xml"/><Relationship Id="rId24" Type="http://schemas.openxmlformats.org/officeDocument/2006/relationships/externalLink" Target="externalLinks/externalLink2.xml"/><Relationship Id="rId5" Type="http://schemas.openxmlformats.org/officeDocument/2006/relationships/chartsheet" Target="chartsheets/sheet5.xml"/><Relationship Id="rId15" Type="http://schemas.openxmlformats.org/officeDocument/2006/relationships/chartsheet" Target="chart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chartsheet" Target="chartsheets/sheet10.xml"/><Relationship Id="rId19" Type="http://schemas.openxmlformats.org/officeDocument/2006/relationships/chartsheet" Target="chartsheets/sheet19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9.xml"/><Relationship Id="rId14" Type="http://schemas.openxmlformats.org/officeDocument/2006/relationships/chartsheet" Target="chartsheets/sheet14.xml"/><Relationship Id="rId22" Type="http://schemas.openxmlformats.org/officeDocument/2006/relationships/worksheet" Target="worksheets/sheet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0628426973756E-2"/>
          <c:y val="3.0843796164082889E-2"/>
          <c:w val="0.8587980915918102"/>
          <c:h val="0.84086863851638705"/>
        </c:manualLayout>
      </c:layout>
      <c:lineChart>
        <c:grouping val="standard"/>
        <c:varyColors val="0"/>
        <c:ser>
          <c:idx val="1"/>
          <c:order val="1"/>
          <c:tx>
            <c:v>Noticias Generales Conflictivas</c:v>
          </c:tx>
          <c:spPr>
            <a:ln>
              <a:prstDash val="lgDash"/>
            </a:ln>
          </c:spPr>
          <c:marker>
            <c:symbol val="none"/>
          </c:marker>
          <c:cat>
            <c:numRef>
              <c:f>'[1]Indice General'!$A$4:$A$233</c:f>
              <c:numCache>
                <c:formatCode>General</c:formatCode>
                <c:ptCount val="230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</c:numCache>
            </c:numRef>
          </c:cat>
          <c:val>
            <c:numRef>
              <c:f>'[1]Indice General'!$D$4:$D$233</c:f>
              <c:numCache>
                <c:formatCode>General</c:formatCode>
                <c:ptCount val="230"/>
                <c:pt idx="0">
                  <c:v>2</c:v>
                </c:pt>
                <c:pt idx="1">
                  <c:v>12</c:v>
                </c:pt>
                <c:pt idx="2">
                  <c:v>4</c:v>
                </c:pt>
                <c:pt idx="3">
                  <c:v>23</c:v>
                </c:pt>
                <c:pt idx="4">
                  <c:v>12</c:v>
                </c:pt>
                <c:pt idx="5">
                  <c:v>10</c:v>
                </c:pt>
                <c:pt idx="6">
                  <c:v>23</c:v>
                </c:pt>
                <c:pt idx="7">
                  <c:v>24</c:v>
                </c:pt>
                <c:pt idx="8">
                  <c:v>33</c:v>
                </c:pt>
                <c:pt idx="9">
                  <c:v>23</c:v>
                </c:pt>
                <c:pt idx="10">
                  <c:v>52</c:v>
                </c:pt>
                <c:pt idx="11">
                  <c:v>48</c:v>
                </c:pt>
                <c:pt idx="12">
                  <c:v>43</c:v>
                </c:pt>
                <c:pt idx="13">
                  <c:v>3</c:v>
                </c:pt>
                <c:pt idx="14">
                  <c:v>1</c:v>
                </c:pt>
                <c:pt idx="15">
                  <c:v>17</c:v>
                </c:pt>
                <c:pt idx="16">
                  <c:v>92</c:v>
                </c:pt>
                <c:pt idx="17">
                  <c:v>97</c:v>
                </c:pt>
                <c:pt idx="18">
                  <c:v>47</c:v>
                </c:pt>
                <c:pt idx="19">
                  <c:v>94</c:v>
                </c:pt>
                <c:pt idx="20">
                  <c:v>128</c:v>
                </c:pt>
                <c:pt idx="21">
                  <c:v>51</c:v>
                </c:pt>
                <c:pt idx="22">
                  <c:v>110</c:v>
                </c:pt>
                <c:pt idx="23">
                  <c:v>52</c:v>
                </c:pt>
                <c:pt idx="24">
                  <c:v>102</c:v>
                </c:pt>
                <c:pt idx="25">
                  <c:v>102</c:v>
                </c:pt>
                <c:pt idx="26">
                  <c:v>122</c:v>
                </c:pt>
                <c:pt idx="27">
                  <c:v>133</c:v>
                </c:pt>
                <c:pt idx="28">
                  <c:v>102</c:v>
                </c:pt>
                <c:pt idx="29">
                  <c:v>100</c:v>
                </c:pt>
                <c:pt idx="30">
                  <c:v>138</c:v>
                </c:pt>
                <c:pt idx="31">
                  <c:v>45</c:v>
                </c:pt>
                <c:pt idx="32">
                  <c:v>168</c:v>
                </c:pt>
                <c:pt idx="33">
                  <c:v>196</c:v>
                </c:pt>
                <c:pt idx="34">
                  <c:v>206</c:v>
                </c:pt>
                <c:pt idx="35">
                  <c:v>215</c:v>
                </c:pt>
                <c:pt idx="36">
                  <c:v>204</c:v>
                </c:pt>
                <c:pt idx="37">
                  <c:v>196</c:v>
                </c:pt>
                <c:pt idx="38">
                  <c:v>197</c:v>
                </c:pt>
                <c:pt idx="39">
                  <c:v>233</c:v>
                </c:pt>
                <c:pt idx="40">
                  <c:v>225</c:v>
                </c:pt>
                <c:pt idx="41">
                  <c:v>315</c:v>
                </c:pt>
                <c:pt idx="42">
                  <c:v>204</c:v>
                </c:pt>
                <c:pt idx="43">
                  <c:v>327</c:v>
                </c:pt>
                <c:pt idx="44">
                  <c:v>202</c:v>
                </c:pt>
                <c:pt idx="45">
                  <c:v>156</c:v>
                </c:pt>
                <c:pt idx="46">
                  <c:v>156</c:v>
                </c:pt>
                <c:pt idx="47">
                  <c:v>119</c:v>
                </c:pt>
                <c:pt idx="48">
                  <c:v>138</c:v>
                </c:pt>
                <c:pt idx="49">
                  <c:v>112</c:v>
                </c:pt>
                <c:pt idx="50">
                  <c:v>119</c:v>
                </c:pt>
                <c:pt idx="51">
                  <c:v>165</c:v>
                </c:pt>
                <c:pt idx="52">
                  <c:v>161</c:v>
                </c:pt>
                <c:pt idx="53">
                  <c:v>155</c:v>
                </c:pt>
                <c:pt idx="54">
                  <c:v>133</c:v>
                </c:pt>
                <c:pt idx="55">
                  <c:v>145</c:v>
                </c:pt>
                <c:pt idx="56">
                  <c:v>137</c:v>
                </c:pt>
                <c:pt idx="57">
                  <c:v>189</c:v>
                </c:pt>
                <c:pt idx="58">
                  <c:v>172</c:v>
                </c:pt>
                <c:pt idx="59">
                  <c:v>135</c:v>
                </c:pt>
                <c:pt idx="60">
                  <c:v>119</c:v>
                </c:pt>
                <c:pt idx="61">
                  <c:v>135</c:v>
                </c:pt>
                <c:pt idx="62">
                  <c:v>134</c:v>
                </c:pt>
                <c:pt idx="63">
                  <c:v>162</c:v>
                </c:pt>
                <c:pt idx="64">
                  <c:v>145</c:v>
                </c:pt>
                <c:pt idx="65">
                  <c:v>103</c:v>
                </c:pt>
                <c:pt idx="66">
                  <c:v>157</c:v>
                </c:pt>
                <c:pt idx="67">
                  <c:v>150</c:v>
                </c:pt>
                <c:pt idx="68">
                  <c:v>140</c:v>
                </c:pt>
                <c:pt idx="69">
                  <c:v>119</c:v>
                </c:pt>
                <c:pt idx="70">
                  <c:v>134</c:v>
                </c:pt>
                <c:pt idx="71">
                  <c:v>131</c:v>
                </c:pt>
                <c:pt idx="72">
                  <c:v>135</c:v>
                </c:pt>
                <c:pt idx="73">
                  <c:v>138</c:v>
                </c:pt>
                <c:pt idx="74">
                  <c:v>165</c:v>
                </c:pt>
                <c:pt idx="75">
                  <c:v>200</c:v>
                </c:pt>
                <c:pt idx="76">
                  <c:v>194</c:v>
                </c:pt>
                <c:pt idx="77">
                  <c:v>166</c:v>
                </c:pt>
                <c:pt idx="78">
                  <c:v>133</c:v>
                </c:pt>
                <c:pt idx="79">
                  <c:v>167</c:v>
                </c:pt>
                <c:pt idx="80">
                  <c:v>182</c:v>
                </c:pt>
                <c:pt idx="81">
                  <c:v>156</c:v>
                </c:pt>
                <c:pt idx="82">
                  <c:v>189</c:v>
                </c:pt>
                <c:pt idx="83">
                  <c:v>168</c:v>
                </c:pt>
                <c:pt idx="84">
                  <c:v>135</c:v>
                </c:pt>
                <c:pt idx="86">
                  <c:v>21</c:v>
                </c:pt>
                <c:pt idx="87">
                  <c:v>180</c:v>
                </c:pt>
                <c:pt idx="88">
                  <c:v>179</c:v>
                </c:pt>
                <c:pt idx="89">
                  <c:v>161</c:v>
                </c:pt>
                <c:pt idx="90">
                  <c:v>152</c:v>
                </c:pt>
                <c:pt idx="91">
                  <c:v>156</c:v>
                </c:pt>
                <c:pt idx="92">
                  <c:v>172</c:v>
                </c:pt>
                <c:pt idx="93">
                  <c:v>162</c:v>
                </c:pt>
                <c:pt idx="94">
                  <c:v>208</c:v>
                </c:pt>
                <c:pt idx="95">
                  <c:v>212</c:v>
                </c:pt>
                <c:pt idx="96">
                  <c:v>173</c:v>
                </c:pt>
                <c:pt idx="97">
                  <c:v>159</c:v>
                </c:pt>
                <c:pt idx="98">
                  <c:v>156</c:v>
                </c:pt>
                <c:pt idx="99">
                  <c:v>201</c:v>
                </c:pt>
                <c:pt idx="100">
                  <c:v>218</c:v>
                </c:pt>
                <c:pt idx="101">
                  <c:v>260</c:v>
                </c:pt>
                <c:pt idx="102">
                  <c:v>207</c:v>
                </c:pt>
                <c:pt idx="103">
                  <c:v>229</c:v>
                </c:pt>
                <c:pt idx="104">
                  <c:v>204</c:v>
                </c:pt>
                <c:pt idx="105">
                  <c:v>197</c:v>
                </c:pt>
                <c:pt idx="106">
                  <c:v>227</c:v>
                </c:pt>
                <c:pt idx="107">
                  <c:v>223</c:v>
                </c:pt>
                <c:pt idx="108">
                  <c:v>189</c:v>
                </c:pt>
                <c:pt idx="109">
                  <c:v>164</c:v>
                </c:pt>
                <c:pt idx="110">
                  <c:v>187</c:v>
                </c:pt>
                <c:pt idx="111">
                  <c:v>339</c:v>
                </c:pt>
                <c:pt idx="112">
                  <c:v>222</c:v>
                </c:pt>
                <c:pt idx="113">
                  <c:v>186</c:v>
                </c:pt>
                <c:pt idx="114">
                  <c:v>222</c:v>
                </c:pt>
                <c:pt idx="115">
                  <c:v>159</c:v>
                </c:pt>
                <c:pt idx="116">
                  <c:v>208</c:v>
                </c:pt>
                <c:pt idx="117">
                  <c:v>193</c:v>
                </c:pt>
                <c:pt idx="118">
                  <c:v>249</c:v>
                </c:pt>
                <c:pt idx="119">
                  <c:v>196</c:v>
                </c:pt>
                <c:pt idx="120">
                  <c:v>189</c:v>
                </c:pt>
                <c:pt idx="121">
                  <c:v>234</c:v>
                </c:pt>
                <c:pt idx="122">
                  <c:v>221</c:v>
                </c:pt>
                <c:pt idx="123">
                  <c:v>219</c:v>
                </c:pt>
                <c:pt idx="124">
                  <c:v>251</c:v>
                </c:pt>
                <c:pt idx="125">
                  <c:v>280</c:v>
                </c:pt>
                <c:pt idx="126">
                  <c:v>200</c:v>
                </c:pt>
                <c:pt idx="127">
                  <c:v>257</c:v>
                </c:pt>
                <c:pt idx="128">
                  <c:v>154</c:v>
                </c:pt>
                <c:pt idx="129">
                  <c:v>217</c:v>
                </c:pt>
                <c:pt idx="130">
                  <c:v>233</c:v>
                </c:pt>
                <c:pt idx="131">
                  <c:v>165</c:v>
                </c:pt>
                <c:pt idx="132">
                  <c:v>253</c:v>
                </c:pt>
                <c:pt idx="133">
                  <c:v>208</c:v>
                </c:pt>
                <c:pt idx="134">
                  <c:v>201</c:v>
                </c:pt>
                <c:pt idx="135">
                  <c:v>303</c:v>
                </c:pt>
                <c:pt idx="136">
                  <c:v>243</c:v>
                </c:pt>
                <c:pt idx="137">
                  <c:v>213</c:v>
                </c:pt>
                <c:pt idx="138">
                  <c:v>264</c:v>
                </c:pt>
                <c:pt idx="139">
                  <c:v>250</c:v>
                </c:pt>
                <c:pt idx="140">
                  <c:v>290</c:v>
                </c:pt>
                <c:pt idx="141">
                  <c:v>207</c:v>
                </c:pt>
                <c:pt idx="142">
                  <c:v>206</c:v>
                </c:pt>
                <c:pt idx="143">
                  <c:v>257</c:v>
                </c:pt>
                <c:pt idx="144">
                  <c:v>276</c:v>
                </c:pt>
                <c:pt idx="145">
                  <c:v>115</c:v>
                </c:pt>
                <c:pt idx="146">
                  <c:v>229</c:v>
                </c:pt>
                <c:pt idx="147">
                  <c:v>467</c:v>
                </c:pt>
                <c:pt idx="148">
                  <c:v>495</c:v>
                </c:pt>
                <c:pt idx="149">
                  <c:v>569</c:v>
                </c:pt>
                <c:pt idx="150">
                  <c:v>586</c:v>
                </c:pt>
                <c:pt idx="151">
                  <c:v>471</c:v>
                </c:pt>
                <c:pt idx="152">
                  <c:v>365</c:v>
                </c:pt>
                <c:pt idx="153">
                  <c:v>315</c:v>
                </c:pt>
                <c:pt idx="154">
                  <c:v>234</c:v>
                </c:pt>
                <c:pt idx="155">
                  <c:v>230</c:v>
                </c:pt>
                <c:pt idx="156">
                  <c:v>243</c:v>
                </c:pt>
                <c:pt idx="157">
                  <c:v>287</c:v>
                </c:pt>
                <c:pt idx="158">
                  <c:v>326</c:v>
                </c:pt>
                <c:pt idx="159">
                  <c:v>397</c:v>
                </c:pt>
                <c:pt idx="160">
                  <c:v>204</c:v>
                </c:pt>
                <c:pt idx="161">
                  <c:v>278</c:v>
                </c:pt>
                <c:pt idx="162">
                  <c:v>295</c:v>
                </c:pt>
                <c:pt idx="163">
                  <c:v>289</c:v>
                </c:pt>
                <c:pt idx="164">
                  <c:v>361</c:v>
                </c:pt>
                <c:pt idx="165">
                  <c:v>274</c:v>
                </c:pt>
                <c:pt idx="166">
                  <c:v>217</c:v>
                </c:pt>
                <c:pt idx="167">
                  <c:v>185</c:v>
                </c:pt>
                <c:pt idx="168">
                  <c:v>236</c:v>
                </c:pt>
                <c:pt idx="169">
                  <c:v>209</c:v>
                </c:pt>
                <c:pt idx="170">
                  <c:v>242</c:v>
                </c:pt>
                <c:pt idx="171">
                  <c:v>218</c:v>
                </c:pt>
                <c:pt idx="172">
                  <c:v>263</c:v>
                </c:pt>
                <c:pt idx="173">
                  <c:v>217</c:v>
                </c:pt>
                <c:pt idx="174">
                  <c:v>226</c:v>
                </c:pt>
                <c:pt idx="175">
                  <c:v>255</c:v>
                </c:pt>
                <c:pt idx="176">
                  <c:v>231</c:v>
                </c:pt>
                <c:pt idx="177">
                  <c:v>179</c:v>
                </c:pt>
                <c:pt idx="178">
                  <c:v>190</c:v>
                </c:pt>
                <c:pt idx="179">
                  <c:v>220</c:v>
                </c:pt>
                <c:pt idx="180">
                  <c:v>214</c:v>
                </c:pt>
                <c:pt idx="181">
                  <c:v>230</c:v>
                </c:pt>
                <c:pt idx="182">
                  <c:v>176</c:v>
                </c:pt>
                <c:pt idx="183">
                  <c:v>231</c:v>
                </c:pt>
                <c:pt idx="184">
                  <c:v>206</c:v>
                </c:pt>
                <c:pt idx="185">
                  <c:v>228</c:v>
                </c:pt>
                <c:pt idx="186">
                  <c:v>183</c:v>
                </c:pt>
                <c:pt idx="187">
                  <c:v>224</c:v>
                </c:pt>
                <c:pt idx="188">
                  <c:v>212</c:v>
                </c:pt>
                <c:pt idx="189">
                  <c:v>192</c:v>
                </c:pt>
                <c:pt idx="190">
                  <c:v>248</c:v>
                </c:pt>
                <c:pt idx="191">
                  <c:v>192</c:v>
                </c:pt>
                <c:pt idx="192">
                  <c:v>213</c:v>
                </c:pt>
                <c:pt idx="193">
                  <c:v>257</c:v>
                </c:pt>
                <c:pt idx="194">
                  <c:v>277</c:v>
                </c:pt>
                <c:pt idx="195">
                  <c:v>294</c:v>
                </c:pt>
                <c:pt idx="196">
                  <c:v>602</c:v>
                </c:pt>
                <c:pt idx="197">
                  <c:v>390</c:v>
                </c:pt>
                <c:pt idx="198">
                  <c:v>109</c:v>
                </c:pt>
                <c:pt idx="200">
                  <c:v>140</c:v>
                </c:pt>
                <c:pt idx="201">
                  <c:v>222</c:v>
                </c:pt>
                <c:pt idx="202">
                  <c:v>209</c:v>
                </c:pt>
                <c:pt idx="203">
                  <c:v>250</c:v>
                </c:pt>
                <c:pt idx="204">
                  <c:v>293</c:v>
                </c:pt>
                <c:pt idx="205">
                  <c:v>186</c:v>
                </c:pt>
                <c:pt idx="206">
                  <c:v>169</c:v>
                </c:pt>
                <c:pt idx="207">
                  <c:v>238</c:v>
                </c:pt>
                <c:pt idx="208">
                  <c:v>200</c:v>
                </c:pt>
                <c:pt idx="209">
                  <c:v>213</c:v>
                </c:pt>
                <c:pt idx="210">
                  <c:v>177</c:v>
                </c:pt>
                <c:pt idx="211">
                  <c:v>209</c:v>
                </c:pt>
                <c:pt idx="212">
                  <c:v>189</c:v>
                </c:pt>
                <c:pt idx="213">
                  <c:v>191</c:v>
                </c:pt>
                <c:pt idx="214">
                  <c:v>181</c:v>
                </c:pt>
                <c:pt idx="215">
                  <c:v>220</c:v>
                </c:pt>
                <c:pt idx="216">
                  <c:v>154</c:v>
                </c:pt>
                <c:pt idx="217">
                  <c:v>169</c:v>
                </c:pt>
                <c:pt idx="218">
                  <c:v>192</c:v>
                </c:pt>
                <c:pt idx="219">
                  <c:v>199</c:v>
                </c:pt>
                <c:pt idx="220">
                  <c:v>180</c:v>
                </c:pt>
                <c:pt idx="221">
                  <c:v>163</c:v>
                </c:pt>
                <c:pt idx="222">
                  <c:v>168</c:v>
                </c:pt>
                <c:pt idx="223">
                  <c:v>145</c:v>
                </c:pt>
                <c:pt idx="224">
                  <c:v>202</c:v>
                </c:pt>
                <c:pt idx="225">
                  <c:v>157</c:v>
                </c:pt>
                <c:pt idx="226">
                  <c:v>189</c:v>
                </c:pt>
                <c:pt idx="227">
                  <c:v>174</c:v>
                </c:pt>
                <c:pt idx="228">
                  <c:v>188</c:v>
                </c:pt>
                <c:pt idx="229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29632"/>
        <c:axId val="187864192"/>
      </c:lineChart>
      <c:lineChart>
        <c:grouping val="standard"/>
        <c:varyColors val="0"/>
        <c:ser>
          <c:idx val="0"/>
          <c:order val="0"/>
          <c:tx>
            <c:strRef>
              <c:f>'[1]Indice General'!$J$3</c:f>
              <c:strCache>
                <c:ptCount val="1"/>
                <c:pt idx="0">
                  <c:v>Índice compuesto Escalado (eje der)</c:v>
                </c:pt>
              </c:strCache>
            </c:strRef>
          </c:tx>
          <c:marker>
            <c:symbol val="none"/>
          </c:marker>
          <c:cat>
            <c:numRef>
              <c:f>'[1]Indice General'!$A$4:$A$233</c:f>
              <c:numCache>
                <c:formatCode>General</c:formatCode>
                <c:ptCount val="230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</c:numCache>
            </c:numRef>
          </c:cat>
          <c:val>
            <c:numRef>
              <c:f>'[1]Indice General'!$J$4:$J$233</c:f>
              <c:numCache>
                <c:formatCode>General</c:formatCode>
                <c:ptCount val="230"/>
                <c:pt idx="0">
                  <c:v>1.0810810810810811E-2</c:v>
                </c:pt>
                <c:pt idx="1">
                  <c:v>0.2774703557312253</c:v>
                </c:pt>
                <c:pt idx="2">
                  <c:v>0.02</c:v>
                </c:pt>
                <c:pt idx="3">
                  <c:v>0.75753757697290192</c:v>
                </c:pt>
                <c:pt idx="4">
                  <c:v>0.21595616731257516</c:v>
                </c:pt>
                <c:pt idx="5">
                  <c:v>0.11510791366906475</c:v>
                </c:pt>
                <c:pt idx="6">
                  <c:v>0.46319281112588201</c:v>
                </c:pt>
                <c:pt idx="7">
                  <c:v>0.84775417615885673</c:v>
                </c:pt>
                <c:pt idx="8">
                  <c:v>0.90411320936043438</c:v>
                </c:pt>
                <c:pt idx="9">
                  <c:v>0.68846034930290412</c:v>
                </c:pt>
                <c:pt idx="10">
                  <c:v>1.3807051661452607</c:v>
                </c:pt>
                <c:pt idx="11">
                  <c:v>1.5166695456901018</c:v>
                </c:pt>
                <c:pt idx="12">
                  <c:v>1.1300839135868597</c:v>
                </c:pt>
                <c:pt idx="13">
                  <c:v>6.7114093959731544E-2</c:v>
                </c:pt>
                <c:pt idx="14">
                  <c:v>2.7675276752767528E-2</c:v>
                </c:pt>
                <c:pt idx="15">
                  <c:v>0.73561785622864517</c:v>
                </c:pt>
                <c:pt idx="16">
                  <c:v>2.7073559275451573</c:v>
                </c:pt>
                <c:pt idx="17">
                  <c:v>2.4631217965920258</c:v>
                </c:pt>
                <c:pt idx="18">
                  <c:v>1.142975222043108</c:v>
                </c:pt>
                <c:pt idx="19">
                  <c:v>2.3347503136309893</c:v>
                </c:pt>
                <c:pt idx="20">
                  <c:v>2.9795012351289709</c:v>
                </c:pt>
                <c:pt idx="21">
                  <c:v>1.3478998031065412</c:v>
                </c:pt>
                <c:pt idx="22">
                  <c:v>2.461785298929045</c:v>
                </c:pt>
                <c:pt idx="23">
                  <c:v>1.2940805991744329</c:v>
                </c:pt>
                <c:pt idx="24">
                  <c:v>1.9463264332848116</c:v>
                </c:pt>
                <c:pt idx="25">
                  <c:v>2.2524775491732894</c:v>
                </c:pt>
                <c:pt idx="26">
                  <c:v>2.7999152430915815</c:v>
                </c:pt>
                <c:pt idx="27">
                  <c:v>3.202628077178975</c:v>
                </c:pt>
                <c:pt idx="28">
                  <c:v>2.8598542510121456</c:v>
                </c:pt>
                <c:pt idx="29">
                  <c:v>2.3922261933705857</c:v>
                </c:pt>
                <c:pt idx="30">
                  <c:v>3.5450923456123173</c:v>
                </c:pt>
                <c:pt idx="31">
                  <c:v>0.84625755279576453</c:v>
                </c:pt>
                <c:pt idx="32">
                  <c:v>3.5577895127713894</c:v>
                </c:pt>
                <c:pt idx="33">
                  <c:v>4.0752964332005179</c:v>
                </c:pt>
                <c:pt idx="34">
                  <c:v>4.7151713776256639</c:v>
                </c:pt>
                <c:pt idx="35">
                  <c:v>4.2190601209054295</c:v>
                </c:pt>
                <c:pt idx="36">
                  <c:v>4.3370424885196819</c:v>
                </c:pt>
                <c:pt idx="37">
                  <c:v>4.1623876681561836</c:v>
                </c:pt>
                <c:pt idx="38">
                  <c:v>4.5830475856906157</c:v>
                </c:pt>
                <c:pt idx="39">
                  <c:v>5.616916120129102</c:v>
                </c:pt>
                <c:pt idx="40">
                  <c:v>5.3970747316123608</c:v>
                </c:pt>
                <c:pt idx="41">
                  <c:v>7.627795352703072</c:v>
                </c:pt>
                <c:pt idx="42">
                  <c:v>3.5951144379846389</c:v>
                </c:pt>
                <c:pt idx="43">
                  <c:v>7.1523324461740794</c:v>
                </c:pt>
                <c:pt idx="44">
                  <c:v>4.1663451754693117</c:v>
                </c:pt>
                <c:pt idx="45">
                  <c:v>2.8170493080400845</c:v>
                </c:pt>
                <c:pt idx="46">
                  <c:v>2.7218536964673308</c:v>
                </c:pt>
                <c:pt idx="47">
                  <c:v>1.9899290575604169</c:v>
                </c:pt>
                <c:pt idx="48">
                  <c:v>2.4875676923879118</c:v>
                </c:pt>
                <c:pt idx="49">
                  <c:v>1.8163388328527494</c:v>
                </c:pt>
                <c:pt idx="50">
                  <c:v>2.2096000278969212</c:v>
                </c:pt>
                <c:pt idx="51">
                  <c:v>3.0344062605246975</c:v>
                </c:pt>
                <c:pt idx="52">
                  <c:v>2.9050588015680416</c:v>
                </c:pt>
                <c:pt idx="53">
                  <c:v>2.8160356386654866</c:v>
                </c:pt>
                <c:pt idx="54">
                  <c:v>2.3519159130340235</c:v>
                </c:pt>
                <c:pt idx="55">
                  <c:v>2.6473712132795391</c:v>
                </c:pt>
                <c:pt idx="56">
                  <c:v>2.3009954241998538</c:v>
                </c:pt>
                <c:pt idx="57">
                  <c:v>4.3346376182930397</c:v>
                </c:pt>
                <c:pt idx="58">
                  <c:v>4.1571320196420576</c:v>
                </c:pt>
                <c:pt idx="59">
                  <c:v>2.2039167948343983</c:v>
                </c:pt>
                <c:pt idx="60">
                  <c:v>2.567037289161183</c:v>
                </c:pt>
                <c:pt idx="61">
                  <c:v>2.6861446722722007</c:v>
                </c:pt>
                <c:pt idx="62">
                  <c:v>3.795410223219009</c:v>
                </c:pt>
                <c:pt idx="63">
                  <c:v>4.1412879516542755</c:v>
                </c:pt>
                <c:pt idx="64">
                  <c:v>3.218352332762366</c:v>
                </c:pt>
                <c:pt idx="65">
                  <c:v>1.8116162524261998</c:v>
                </c:pt>
                <c:pt idx="66">
                  <c:v>3.8077945135951352</c:v>
                </c:pt>
                <c:pt idx="67">
                  <c:v>3.0958624708624711</c:v>
                </c:pt>
                <c:pt idx="68">
                  <c:v>2.7165537389153305</c:v>
                </c:pt>
                <c:pt idx="69">
                  <c:v>3.2869066134730343</c:v>
                </c:pt>
                <c:pt idx="70">
                  <c:v>2.6619689010019618</c:v>
                </c:pt>
                <c:pt idx="71">
                  <c:v>2.7684180708564248</c:v>
                </c:pt>
                <c:pt idx="72">
                  <c:v>3.4163508086154404</c:v>
                </c:pt>
                <c:pt idx="73">
                  <c:v>3.0677412892687226</c:v>
                </c:pt>
                <c:pt idx="74">
                  <c:v>3.8264714522038932</c:v>
                </c:pt>
                <c:pt idx="75">
                  <c:v>3.8432732518323158</c:v>
                </c:pt>
                <c:pt idx="76">
                  <c:v>4.5557871831500609</c:v>
                </c:pt>
                <c:pt idx="77">
                  <c:v>3.3534169479891331</c:v>
                </c:pt>
                <c:pt idx="78">
                  <c:v>3.4567062389492298</c:v>
                </c:pt>
                <c:pt idx="79">
                  <c:v>3.1387433027847593</c:v>
                </c:pt>
                <c:pt idx="80">
                  <c:v>4.6622901949408471</c:v>
                </c:pt>
                <c:pt idx="81">
                  <c:v>3.4768673672123196</c:v>
                </c:pt>
                <c:pt idx="82">
                  <c:v>4.3435369075115648</c:v>
                </c:pt>
                <c:pt idx="83">
                  <c:v>3.7392828436188266</c:v>
                </c:pt>
                <c:pt idx="84">
                  <c:v>2.7912153048695663</c:v>
                </c:pt>
                <c:pt idx="86">
                  <c:v>0.59182512965153311</c:v>
                </c:pt>
                <c:pt idx="87">
                  <c:v>5.1086722088976249</c:v>
                </c:pt>
                <c:pt idx="88">
                  <c:v>4.9918992717492934</c:v>
                </c:pt>
                <c:pt idx="89">
                  <c:v>2.8903053706815061</c:v>
                </c:pt>
                <c:pt idx="90">
                  <c:v>2.9955255740170275</c:v>
                </c:pt>
                <c:pt idx="91">
                  <c:v>2.4402676073720584</c:v>
                </c:pt>
                <c:pt idx="92">
                  <c:v>3.2285528657382563</c:v>
                </c:pt>
                <c:pt idx="93">
                  <c:v>3.0832773551678434</c:v>
                </c:pt>
                <c:pt idx="94">
                  <c:v>4.5310154608193836</c:v>
                </c:pt>
                <c:pt idx="95">
                  <c:v>4.9543169497709227</c:v>
                </c:pt>
                <c:pt idx="96">
                  <c:v>3.2719545820621363</c:v>
                </c:pt>
                <c:pt idx="97">
                  <c:v>3.0363746589875724</c:v>
                </c:pt>
                <c:pt idx="98">
                  <c:v>3.0521131805157591</c:v>
                </c:pt>
                <c:pt idx="99">
                  <c:v>3.4590079637214206</c:v>
                </c:pt>
                <c:pt idx="100">
                  <c:v>4.4725683674869767</c:v>
                </c:pt>
                <c:pt idx="101">
                  <c:v>6.694049693314323</c:v>
                </c:pt>
                <c:pt idx="102">
                  <c:v>5.0668699386731184</c:v>
                </c:pt>
                <c:pt idx="103">
                  <c:v>4.175631088016635</c:v>
                </c:pt>
                <c:pt idx="104">
                  <c:v>4.015134970415704</c:v>
                </c:pt>
                <c:pt idx="105">
                  <c:v>4.20134311016393</c:v>
                </c:pt>
                <c:pt idx="106">
                  <c:v>4.5332988999576402</c:v>
                </c:pt>
                <c:pt idx="107">
                  <c:v>3.75274667844092</c:v>
                </c:pt>
                <c:pt idx="108">
                  <c:v>3.1138133117589675</c:v>
                </c:pt>
                <c:pt idx="109">
                  <c:v>2.8505794794173802</c:v>
                </c:pt>
                <c:pt idx="110">
                  <c:v>3.6393603866906479</c:v>
                </c:pt>
                <c:pt idx="111">
                  <c:v>9.6256808708984032</c:v>
                </c:pt>
                <c:pt idx="112">
                  <c:v>4.5303531289485939</c:v>
                </c:pt>
                <c:pt idx="113">
                  <c:v>4.123108297818102</c:v>
                </c:pt>
                <c:pt idx="114">
                  <c:v>4.9977430451817764</c:v>
                </c:pt>
                <c:pt idx="115">
                  <c:v>3.3553206189957887</c:v>
                </c:pt>
                <c:pt idx="116">
                  <c:v>5.0636324669758013</c:v>
                </c:pt>
                <c:pt idx="117">
                  <c:v>3.913283305051328</c:v>
                </c:pt>
                <c:pt idx="118">
                  <c:v>4.7929475242169763</c:v>
                </c:pt>
                <c:pt idx="119">
                  <c:v>3.7085238348396237</c:v>
                </c:pt>
                <c:pt idx="120">
                  <c:v>3.243915427866765</c:v>
                </c:pt>
                <c:pt idx="121">
                  <c:v>4.5471454722576086</c:v>
                </c:pt>
                <c:pt idx="122">
                  <c:v>6.2538534583052021</c:v>
                </c:pt>
                <c:pt idx="123">
                  <c:v>5.7347839975977548</c:v>
                </c:pt>
                <c:pt idx="124">
                  <c:v>5.3625175932164924</c:v>
                </c:pt>
                <c:pt idx="125">
                  <c:v>5.9464378401948315</c:v>
                </c:pt>
                <c:pt idx="126">
                  <c:v>3.6031490994803419</c:v>
                </c:pt>
                <c:pt idx="127">
                  <c:v>5.459480565301762</c:v>
                </c:pt>
                <c:pt idx="128">
                  <c:v>2.377023827668546</c:v>
                </c:pt>
                <c:pt idx="129">
                  <c:v>4.2119420547209767</c:v>
                </c:pt>
                <c:pt idx="130">
                  <c:v>4.1528077614178418</c:v>
                </c:pt>
                <c:pt idx="131">
                  <c:v>3.1775957792842275</c:v>
                </c:pt>
                <c:pt idx="132">
                  <c:v>5.5025517096280572</c:v>
                </c:pt>
                <c:pt idx="133">
                  <c:v>3.7597950632484065</c:v>
                </c:pt>
                <c:pt idx="134">
                  <c:v>3.3775561076774601</c:v>
                </c:pt>
                <c:pt idx="135">
                  <c:v>6.245856250650121</c:v>
                </c:pt>
                <c:pt idx="136">
                  <c:v>5.2003761072895536</c:v>
                </c:pt>
                <c:pt idx="137">
                  <c:v>3.9368279446889898</c:v>
                </c:pt>
                <c:pt idx="138">
                  <c:v>4.9803077941419822</c:v>
                </c:pt>
                <c:pt idx="139">
                  <c:v>5.0401894364981805</c:v>
                </c:pt>
                <c:pt idx="140">
                  <c:v>8.415681744772721</c:v>
                </c:pt>
                <c:pt idx="141">
                  <c:v>4.6192878563917619</c:v>
                </c:pt>
                <c:pt idx="142">
                  <c:v>3.2995402176121011</c:v>
                </c:pt>
                <c:pt idx="143">
                  <c:v>4.9651852134266976</c:v>
                </c:pt>
                <c:pt idx="144">
                  <c:v>6.7022493932563787</c:v>
                </c:pt>
                <c:pt idx="145">
                  <c:v>1.8891323194896796</c:v>
                </c:pt>
                <c:pt idx="146">
                  <c:v>5.2350354950312088</c:v>
                </c:pt>
                <c:pt idx="147">
                  <c:v>14.573748914764268</c:v>
                </c:pt>
                <c:pt idx="148">
                  <c:v>17.267478076068105</c:v>
                </c:pt>
                <c:pt idx="149">
                  <c:v>20.385195410099961</c:v>
                </c:pt>
                <c:pt idx="150">
                  <c:v>23.912660204996559</c:v>
                </c:pt>
                <c:pt idx="151">
                  <c:v>14.806837108106441</c:v>
                </c:pt>
                <c:pt idx="152">
                  <c:v>10.433858361860496</c:v>
                </c:pt>
                <c:pt idx="153">
                  <c:v>8.8737191681389849</c:v>
                </c:pt>
                <c:pt idx="154">
                  <c:v>5.3074222056780282</c:v>
                </c:pt>
                <c:pt idx="155">
                  <c:v>5.2184294565966232</c:v>
                </c:pt>
                <c:pt idx="156">
                  <c:v>6.2664887071963848</c:v>
                </c:pt>
                <c:pt idx="157">
                  <c:v>7.3936238914686818</c:v>
                </c:pt>
                <c:pt idx="158">
                  <c:v>10.467943155549035</c:v>
                </c:pt>
                <c:pt idx="159">
                  <c:v>13.922941289950044</c:v>
                </c:pt>
                <c:pt idx="160">
                  <c:v>5.0938901956609097</c:v>
                </c:pt>
                <c:pt idx="161">
                  <c:v>7.5844353124017996</c:v>
                </c:pt>
                <c:pt idx="162">
                  <c:v>7.5572903960692681</c:v>
                </c:pt>
                <c:pt idx="163">
                  <c:v>7.1360879845152345</c:v>
                </c:pt>
                <c:pt idx="164">
                  <c:v>9.7540042768270805</c:v>
                </c:pt>
                <c:pt idx="165">
                  <c:v>7.1621997144288354</c:v>
                </c:pt>
                <c:pt idx="166">
                  <c:v>5.6894768133174791</c:v>
                </c:pt>
                <c:pt idx="167">
                  <c:v>3.6716292994505775</c:v>
                </c:pt>
                <c:pt idx="168">
                  <c:v>5.3585598332680044</c:v>
                </c:pt>
                <c:pt idx="169">
                  <c:v>3.5971202101214765</c:v>
                </c:pt>
                <c:pt idx="170">
                  <c:v>5.5255043430943784</c:v>
                </c:pt>
                <c:pt idx="171">
                  <c:v>3.944401410068731</c:v>
                </c:pt>
                <c:pt idx="172">
                  <c:v>5.771405133506013</c:v>
                </c:pt>
                <c:pt idx="173">
                  <c:v>4.3934554389099842</c:v>
                </c:pt>
                <c:pt idx="174">
                  <c:v>4.6052911990525809</c:v>
                </c:pt>
                <c:pt idx="175">
                  <c:v>5.0391276491884636</c:v>
                </c:pt>
                <c:pt idx="176">
                  <c:v>5.1720492354357539</c:v>
                </c:pt>
                <c:pt idx="177">
                  <c:v>4.0616205782873598</c:v>
                </c:pt>
                <c:pt idx="178">
                  <c:v>4.1489744400995772</c:v>
                </c:pt>
                <c:pt idx="179">
                  <c:v>5.5270228432429445</c:v>
                </c:pt>
                <c:pt idx="180">
                  <c:v>4.6374263212640541</c:v>
                </c:pt>
                <c:pt idx="181">
                  <c:v>5.4973560788589113</c:v>
                </c:pt>
                <c:pt idx="182">
                  <c:v>4.1888036344191075</c:v>
                </c:pt>
                <c:pt idx="183">
                  <c:v>5.564735260811978</c:v>
                </c:pt>
                <c:pt idx="184">
                  <c:v>4.677806303058996</c:v>
                </c:pt>
                <c:pt idx="185">
                  <c:v>5.2850134234009882</c:v>
                </c:pt>
                <c:pt idx="186">
                  <c:v>4.3325633625643922</c:v>
                </c:pt>
                <c:pt idx="187">
                  <c:v>5.0122907904900869</c:v>
                </c:pt>
                <c:pt idx="188">
                  <c:v>4.5459037018099142</c:v>
                </c:pt>
                <c:pt idx="189">
                  <c:v>3.8431267535158304</c:v>
                </c:pt>
                <c:pt idx="190">
                  <c:v>6.4656636114192301</c:v>
                </c:pt>
                <c:pt idx="191">
                  <c:v>3.9312192508159196</c:v>
                </c:pt>
                <c:pt idx="192">
                  <c:v>4.998304367270701</c:v>
                </c:pt>
                <c:pt idx="193">
                  <c:v>7.2729467723455121</c:v>
                </c:pt>
                <c:pt idx="194">
                  <c:v>7.8563997218030117</c:v>
                </c:pt>
                <c:pt idx="195">
                  <c:v>7.5943744026523206</c:v>
                </c:pt>
                <c:pt idx="196">
                  <c:v>19.894838954370403</c:v>
                </c:pt>
                <c:pt idx="197">
                  <c:v>10.439956163052781</c:v>
                </c:pt>
                <c:pt idx="198">
                  <c:v>3.1140354945479176</c:v>
                </c:pt>
                <c:pt idx="200">
                  <c:v>3.8723629409586002</c:v>
                </c:pt>
                <c:pt idx="201">
                  <c:v>5.3574622920147723</c:v>
                </c:pt>
                <c:pt idx="202">
                  <c:v>5.4444297113904536</c:v>
                </c:pt>
                <c:pt idx="203">
                  <c:v>6.6134181089067114</c:v>
                </c:pt>
                <c:pt idx="204">
                  <c:v>8.2660899755265458</c:v>
                </c:pt>
                <c:pt idx="205">
                  <c:v>4.0276894376722732</c:v>
                </c:pt>
                <c:pt idx="206">
                  <c:v>4.2336220166161018</c:v>
                </c:pt>
                <c:pt idx="207">
                  <c:v>5.8402302896014477</c:v>
                </c:pt>
                <c:pt idx="208">
                  <c:v>5.3280889235945423</c:v>
                </c:pt>
                <c:pt idx="209">
                  <c:v>6.0642769386651638</c:v>
                </c:pt>
                <c:pt idx="210">
                  <c:v>4.9337777589452232</c:v>
                </c:pt>
                <c:pt idx="211">
                  <c:v>5.4284657467689623</c:v>
                </c:pt>
                <c:pt idx="212">
                  <c:v>6.3133793093580763</c:v>
                </c:pt>
                <c:pt idx="213">
                  <c:v>5.851559677292669</c:v>
                </c:pt>
                <c:pt idx="214">
                  <c:v>5.7624641033441053</c:v>
                </c:pt>
                <c:pt idx="215">
                  <c:v>5.4543832336419671</c:v>
                </c:pt>
                <c:pt idx="216">
                  <c:v>4.205328635452541</c:v>
                </c:pt>
                <c:pt idx="217">
                  <c:v>4.166058641975309</c:v>
                </c:pt>
                <c:pt idx="218">
                  <c:v>5.0375694917068765</c:v>
                </c:pt>
                <c:pt idx="219">
                  <c:v>5.1423122006808324</c:v>
                </c:pt>
                <c:pt idx="220">
                  <c:v>5.031849816555428</c:v>
                </c:pt>
                <c:pt idx="221">
                  <c:v>4.2103412375535108</c:v>
                </c:pt>
                <c:pt idx="222">
                  <c:v>4.1316834841499421</c:v>
                </c:pt>
                <c:pt idx="223">
                  <c:v>3.0801158416331011</c:v>
                </c:pt>
                <c:pt idx="224">
                  <c:v>6.6231885426239465</c:v>
                </c:pt>
                <c:pt idx="225">
                  <c:v>4.1917893283944707</c:v>
                </c:pt>
                <c:pt idx="226">
                  <c:v>4.8498185601542882</c:v>
                </c:pt>
                <c:pt idx="227">
                  <c:v>4.2207860822748584</c:v>
                </c:pt>
                <c:pt idx="228">
                  <c:v>4.2486629264991587</c:v>
                </c:pt>
                <c:pt idx="229">
                  <c:v>1.2781634279788574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84160"/>
        <c:axId val="187865728"/>
      </c:lineChart>
      <c:catAx>
        <c:axId val="1878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864192"/>
        <c:crosses val="autoZero"/>
        <c:auto val="1"/>
        <c:lblAlgn val="ctr"/>
        <c:lblOffset val="100"/>
        <c:noMultiLvlLbl val="0"/>
      </c:catAx>
      <c:valAx>
        <c:axId val="18786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829632"/>
        <c:crosses val="autoZero"/>
        <c:crossBetween val="between"/>
      </c:valAx>
      <c:valAx>
        <c:axId val="1878657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0284160"/>
        <c:crosses val="max"/>
        <c:crossBetween val="between"/>
      </c:valAx>
      <c:catAx>
        <c:axId val="19028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86572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130846886774217E-2"/>
          <c:y val="6.8272962233801679E-2"/>
          <c:w val="0.85359671384649527"/>
          <c:h val="5.502063726234414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'[2]Acumulado y promedio'!$N$246</c:f>
              <c:strCache>
                <c:ptCount val="1"/>
                <c:pt idx="0">
                  <c:v>Índice Compuesto Escalado</c:v>
                </c:pt>
              </c:strCache>
            </c:strRef>
          </c:tx>
          <c:invertIfNegative val="0"/>
          <c:cat>
            <c:strRef>
              <c:f>'[2]Acumulado y promedio'!$M$247:$M$269</c:f>
              <c:strCache>
                <c:ptCount val="23"/>
                <c:pt idx="0">
                  <c:v>BA y CABA</c:v>
                </c:pt>
                <c:pt idx="1">
                  <c:v>Santa Cruz</c:v>
                </c:pt>
                <c:pt idx="2">
                  <c:v>Neuquén</c:v>
                </c:pt>
                <c:pt idx="3">
                  <c:v>Chubut</c:v>
                </c:pt>
                <c:pt idx="4">
                  <c:v>Santa Fe</c:v>
                </c:pt>
                <c:pt idx="5">
                  <c:v>Córdoba</c:v>
                </c:pt>
                <c:pt idx="6">
                  <c:v>Mendoza</c:v>
                </c:pt>
                <c:pt idx="7">
                  <c:v>Salta</c:v>
                </c:pt>
                <c:pt idx="8">
                  <c:v>Rio Negro</c:v>
                </c:pt>
                <c:pt idx="9">
                  <c:v>Tucumán</c:v>
                </c:pt>
                <c:pt idx="10">
                  <c:v>Tierra del Fuego</c:v>
                </c:pt>
                <c:pt idx="11">
                  <c:v>Jujuy</c:v>
                </c:pt>
                <c:pt idx="12">
                  <c:v>La Rioja</c:v>
                </c:pt>
                <c:pt idx="13">
                  <c:v>Chaco</c:v>
                </c:pt>
                <c:pt idx="14">
                  <c:v>La Pampa</c:v>
                </c:pt>
                <c:pt idx="15">
                  <c:v>Corrientes</c:v>
                </c:pt>
                <c:pt idx="16">
                  <c:v>Entre Ríos</c:v>
                </c:pt>
                <c:pt idx="17">
                  <c:v>Misiones</c:v>
                </c:pt>
                <c:pt idx="18">
                  <c:v>Formosa</c:v>
                </c:pt>
                <c:pt idx="19">
                  <c:v>San Juan</c:v>
                </c:pt>
                <c:pt idx="20">
                  <c:v>Catamarca</c:v>
                </c:pt>
                <c:pt idx="21">
                  <c:v>Santiago del Estero</c:v>
                </c:pt>
                <c:pt idx="22">
                  <c:v>San Luis</c:v>
                </c:pt>
              </c:strCache>
            </c:strRef>
          </c:cat>
          <c:val>
            <c:numRef>
              <c:f>'[2]Acumulado y promedio'!$N$247:$N$269</c:f>
              <c:numCache>
                <c:formatCode>General</c:formatCode>
                <c:ptCount val="23"/>
                <c:pt idx="0">
                  <c:v>102.58699574096924</c:v>
                </c:pt>
                <c:pt idx="1">
                  <c:v>42.48989196601395</c:v>
                </c:pt>
                <c:pt idx="2">
                  <c:v>27.626317362746374</c:v>
                </c:pt>
                <c:pt idx="3">
                  <c:v>22.639322967196485</c:v>
                </c:pt>
                <c:pt idx="4">
                  <c:v>20.413846672297996</c:v>
                </c:pt>
                <c:pt idx="5">
                  <c:v>19.900043610165106</c:v>
                </c:pt>
                <c:pt idx="6">
                  <c:v>16.811528548032982</c:v>
                </c:pt>
                <c:pt idx="7">
                  <c:v>15.067569510779867</c:v>
                </c:pt>
                <c:pt idx="8">
                  <c:v>14.40085780251712</c:v>
                </c:pt>
                <c:pt idx="9">
                  <c:v>10.388052436497038</c:v>
                </c:pt>
                <c:pt idx="10">
                  <c:v>8.1744305480214035</c:v>
                </c:pt>
                <c:pt idx="11">
                  <c:v>7.3165714994085507</c:v>
                </c:pt>
                <c:pt idx="12">
                  <c:v>7.0933740071979905</c:v>
                </c:pt>
                <c:pt idx="13">
                  <c:v>6.837064778994157</c:v>
                </c:pt>
                <c:pt idx="14">
                  <c:v>6.3316264407118901</c:v>
                </c:pt>
                <c:pt idx="15">
                  <c:v>5.9735819275775048</c:v>
                </c:pt>
                <c:pt idx="16">
                  <c:v>5.8053062962419979</c:v>
                </c:pt>
                <c:pt idx="17">
                  <c:v>5.2855195183667476</c:v>
                </c:pt>
                <c:pt idx="18">
                  <c:v>5.1477184362041619</c:v>
                </c:pt>
                <c:pt idx="19">
                  <c:v>4.4598873660688252</c:v>
                </c:pt>
                <c:pt idx="20">
                  <c:v>4.2235264583799372</c:v>
                </c:pt>
                <c:pt idx="21">
                  <c:v>4.1088502006620287</c:v>
                </c:pt>
                <c:pt idx="22">
                  <c:v>3.6029547830932782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734208"/>
        <c:axId val="456735744"/>
      </c:barChart>
      <c:catAx>
        <c:axId val="456734208"/>
        <c:scaling>
          <c:orientation val="minMax"/>
        </c:scaling>
        <c:delete val="0"/>
        <c:axPos val="b"/>
        <c:majorTickMark val="out"/>
        <c:minorTickMark val="none"/>
        <c:tickLblPos val="nextTo"/>
        <c:crossAx val="456735744"/>
        <c:crosses val="autoZero"/>
        <c:auto val="1"/>
        <c:lblAlgn val="ctr"/>
        <c:lblOffset val="100"/>
        <c:noMultiLvlLbl val="0"/>
      </c:catAx>
      <c:valAx>
        <c:axId val="456735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6734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/>
      </a:pPr>
      <a:endParaRPr lang="es-AR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22280068800289E-2"/>
          <c:y val="3.0843796164082889E-2"/>
          <c:w val="0.88414122169000642"/>
          <c:h val="0.83240829030237007"/>
        </c:manualLayout>
      </c:layout>
      <c:lineChart>
        <c:grouping val="standard"/>
        <c:varyColors val="0"/>
        <c:ser>
          <c:idx val="1"/>
          <c:order val="1"/>
          <c:tx>
            <c:v>Noticias Minerias Conflictivas</c:v>
          </c:tx>
          <c:spPr>
            <a:ln>
              <a:prstDash val="lgDash"/>
            </a:ln>
          </c:spPr>
          <c:marker>
            <c:symbol val="none"/>
          </c:marker>
          <c:cat>
            <c:numRef>
              <c:f>'[1]Indice Minería'!$A$4:$A$233</c:f>
              <c:numCache>
                <c:formatCode>General</c:formatCode>
                <c:ptCount val="230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</c:numCache>
            </c:numRef>
          </c:cat>
          <c:val>
            <c:numRef>
              <c:f>'[1]Indice Minería'!$D$4:$D$233</c:f>
              <c:numCache>
                <c:formatCode>General</c:formatCode>
                <c:ptCount val="230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9</c:v>
                </c:pt>
                <c:pt idx="19">
                  <c:v>1</c:v>
                </c:pt>
                <c:pt idx="20">
                  <c:v>8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12</c:v>
                </c:pt>
                <c:pt idx="25">
                  <c:v>6</c:v>
                </c:pt>
                <c:pt idx="26">
                  <c:v>2</c:v>
                </c:pt>
                <c:pt idx="27">
                  <c:v>3</c:v>
                </c:pt>
                <c:pt idx="28">
                  <c:v>13</c:v>
                </c:pt>
                <c:pt idx="29">
                  <c:v>8</c:v>
                </c:pt>
                <c:pt idx="30">
                  <c:v>4</c:v>
                </c:pt>
                <c:pt idx="31">
                  <c:v>3</c:v>
                </c:pt>
                <c:pt idx="32">
                  <c:v>0</c:v>
                </c:pt>
                <c:pt idx="33">
                  <c:v>4</c:v>
                </c:pt>
                <c:pt idx="34">
                  <c:v>17</c:v>
                </c:pt>
                <c:pt idx="35">
                  <c:v>8</c:v>
                </c:pt>
                <c:pt idx="36">
                  <c:v>14</c:v>
                </c:pt>
                <c:pt idx="37">
                  <c:v>5</c:v>
                </c:pt>
                <c:pt idx="38">
                  <c:v>10</c:v>
                </c:pt>
                <c:pt idx="39">
                  <c:v>11</c:v>
                </c:pt>
                <c:pt idx="40">
                  <c:v>6</c:v>
                </c:pt>
                <c:pt idx="41">
                  <c:v>12</c:v>
                </c:pt>
                <c:pt idx="42">
                  <c:v>2</c:v>
                </c:pt>
                <c:pt idx="43">
                  <c:v>13</c:v>
                </c:pt>
                <c:pt idx="44">
                  <c:v>10</c:v>
                </c:pt>
                <c:pt idx="45">
                  <c:v>3</c:v>
                </c:pt>
                <c:pt idx="46">
                  <c:v>13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4</c:v>
                </c:pt>
                <c:pt idx="51">
                  <c:v>8</c:v>
                </c:pt>
                <c:pt idx="52">
                  <c:v>3</c:v>
                </c:pt>
                <c:pt idx="53">
                  <c:v>8</c:v>
                </c:pt>
                <c:pt idx="54">
                  <c:v>5</c:v>
                </c:pt>
                <c:pt idx="55">
                  <c:v>7</c:v>
                </c:pt>
                <c:pt idx="56">
                  <c:v>8</c:v>
                </c:pt>
                <c:pt idx="57">
                  <c:v>7</c:v>
                </c:pt>
                <c:pt idx="58">
                  <c:v>8</c:v>
                </c:pt>
                <c:pt idx="59">
                  <c:v>10</c:v>
                </c:pt>
                <c:pt idx="60">
                  <c:v>7</c:v>
                </c:pt>
                <c:pt idx="61">
                  <c:v>6</c:v>
                </c:pt>
                <c:pt idx="62">
                  <c:v>6</c:v>
                </c:pt>
                <c:pt idx="63">
                  <c:v>5</c:v>
                </c:pt>
                <c:pt idx="64">
                  <c:v>6</c:v>
                </c:pt>
                <c:pt idx="65">
                  <c:v>2</c:v>
                </c:pt>
                <c:pt idx="66">
                  <c:v>3</c:v>
                </c:pt>
                <c:pt idx="67">
                  <c:v>7</c:v>
                </c:pt>
                <c:pt idx="68">
                  <c:v>3</c:v>
                </c:pt>
                <c:pt idx="69">
                  <c:v>6</c:v>
                </c:pt>
                <c:pt idx="70">
                  <c:v>3</c:v>
                </c:pt>
                <c:pt idx="71">
                  <c:v>4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2</c:v>
                </c:pt>
                <c:pt idx="76">
                  <c:v>5</c:v>
                </c:pt>
                <c:pt idx="77">
                  <c:v>2</c:v>
                </c:pt>
                <c:pt idx="78">
                  <c:v>4</c:v>
                </c:pt>
                <c:pt idx="79">
                  <c:v>3</c:v>
                </c:pt>
                <c:pt idx="80">
                  <c:v>6</c:v>
                </c:pt>
                <c:pt idx="81">
                  <c:v>8</c:v>
                </c:pt>
                <c:pt idx="82">
                  <c:v>7</c:v>
                </c:pt>
                <c:pt idx="83">
                  <c:v>6</c:v>
                </c:pt>
                <c:pt idx="84">
                  <c:v>2</c:v>
                </c:pt>
                <c:pt idx="86">
                  <c:v>1</c:v>
                </c:pt>
                <c:pt idx="87">
                  <c:v>6</c:v>
                </c:pt>
                <c:pt idx="88">
                  <c:v>4</c:v>
                </c:pt>
                <c:pt idx="89">
                  <c:v>4</c:v>
                </c:pt>
                <c:pt idx="90">
                  <c:v>2</c:v>
                </c:pt>
                <c:pt idx="91">
                  <c:v>4</c:v>
                </c:pt>
                <c:pt idx="92">
                  <c:v>4</c:v>
                </c:pt>
                <c:pt idx="93">
                  <c:v>5</c:v>
                </c:pt>
                <c:pt idx="94">
                  <c:v>11</c:v>
                </c:pt>
                <c:pt idx="95">
                  <c:v>11</c:v>
                </c:pt>
                <c:pt idx="96">
                  <c:v>6</c:v>
                </c:pt>
                <c:pt idx="97">
                  <c:v>6</c:v>
                </c:pt>
                <c:pt idx="98">
                  <c:v>3</c:v>
                </c:pt>
                <c:pt idx="99">
                  <c:v>3</c:v>
                </c:pt>
                <c:pt idx="100">
                  <c:v>9</c:v>
                </c:pt>
                <c:pt idx="101">
                  <c:v>4</c:v>
                </c:pt>
                <c:pt idx="102">
                  <c:v>13</c:v>
                </c:pt>
                <c:pt idx="103">
                  <c:v>11</c:v>
                </c:pt>
                <c:pt idx="104">
                  <c:v>3</c:v>
                </c:pt>
                <c:pt idx="105">
                  <c:v>2</c:v>
                </c:pt>
                <c:pt idx="106">
                  <c:v>6</c:v>
                </c:pt>
                <c:pt idx="107">
                  <c:v>16</c:v>
                </c:pt>
                <c:pt idx="108">
                  <c:v>10</c:v>
                </c:pt>
                <c:pt idx="109">
                  <c:v>6</c:v>
                </c:pt>
                <c:pt idx="110">
                  <c:v>5</c:v>
                </c:pt>
                <c:pt idx="111">
                  <c:v>14</c:v>
                </c:pt>
                <c:pt idx="112">
                  <c:v>4</c:v>
                </c:pt>
                <c:pt idx="113">
                  <c:v>12</c:v>
                </c:pt>
                <c:pt idx="114">
                  <c:v>13</c:v>
                </c:pt>
                <c:pt idx="115">
                  <c:v>7</c:v>
                </c:pt>
                <c:pt idx="116">
                  <c:v>10</c:v>
                </c:pt>
                <c:pt idx="117">
                  <c:v>13</c:v>
                </c:pt>
                <c:pt idx="118">
                  <c:v>12</c:v>
                </c:pt>
                <c:pt idx="119">
                  <c:v>7</c:v>
                </c:pt>
                <c:pt idx="120">
                  <c:v>2</c:v>
                </c:pt>
                <c:pt idx="121">
                  <c:v>13</c:v>
                </c:pt>
                <c:pt idx="122">
                  <c:v>10</c:v>
                </c:pt>
                <c:pt idx="123">
                  <c:v>13</c:v>
                </c:pt>
                <c:pt idx="124">
                  <c:v>6</c:v>
                </c:pt>
                <c:pt idx="125">
                  <c:v>15</c:v>
                </c:pt>
                <c:pt idx="126">
                  <c:v>11</c:v>
                </c:pt>
                <c:pt idx="127">
                  <c:v>5</c:v>
                </c:pt>
                <c:pt idx="128">
                  <c:v>3</c:v>
                </c:pt>
                <c:pt idx="129">
                  <c:v>9</c:v>
                </c:pt>
                <c:pt idx="130">
                  <c:v>14</c:v>
                </c:pt>
                <c:pt idx="131">
                  <c:v>3</c:v>
                </c:pt>
                <c:pt idx="132">
                  <c:v>14</c:v>
                </c:pt>
                <c:pt idx="133">
                  <c:v>6</c:v>
                </c:pt>
                <c:pt idx="134">
                  <c:v>8</c:v>
                </c:pt>
                <c:pt idx="135">
                  <c:v>13</c:v>
                </c:pt>
                <c:pt idx="136">
                  <c:v>8</c:v>
                </c:pt>
                <c:pt idx="137">
                  <c:v>14</c:v>
                </c:pt>
                <c:pt idx="138">
                  <c:v>15</c:v>
                </c:pt>
                <c:pt idx="139">
                  <c:v>7</c:v>
                </c:pt>
                <c:pt idx="140">
                  <c:v>9</c:v>
                </c:pt>
                <c:pt idx="141">
                  <c:v>10</c:v>
                </c:pt>
                <c:pt idx="142">
                  <c:v>14</c:v>
                </c:pt>
                <c:pt idx="143">
                  <c:v>5</c:v>
                </c:pt>
                <c:pt idx="144">
                  <c:v>12</c:v>
                </c:pt>
                <c:pt idx="145">
                  <c:v>4</c:v>
                </c:pt>
                <c:pt idx="146">
                  <c:v>10</c:v>
                </c:pt>
                <c:pt idx="147">
                  <c:v>14</c:v>
                </c:pt>
                <c:pt idx="148">
                  <c:v>6</c:v>
                </c:pt>
                <c:pt idx="149">
                  <c:v>7</c:v>
                </c:pt>
                <c:pt idx="150">
                  <c:v>5</c:v>
                </c:pt>
                <c:pt idx="151">
                  <c:v>4</c:v>
                </c:pt>
                <c:pt idx="152">
                  <c:v>12</c:v>
                </c:pt>
                <c:pt idx="153">
                  <c:v>6</c:v>
                </c:pt>
                <c:pt idx="154">
                  <c:v>2</c:v>
                </c:pt>
                <c:pt idx="155">
                  <c:v>5</c:v>
                </c:pt>
                <c:pt idx="156">
                  <c:v>4</c:v>
                </c:pt>
                <c:pt idx="157">
                  <c:v>7</c:v>
                </c:pt>
                <c:pt idx="158">
                  <c:v>6</c:v>
                </c:pt>
                <c:pt idx="159">
                  <c:v>11</c:v>
                </c:pt>
                <c:pt idx="160">
                  <c:v>4</c:v>
                </c:pt>
                <c:pt idx="161">
                  <c:v>10</c:v>
                </c:pt>
                <c:pt idx="162">
                  <c:v>11</c:v>
                </c:pt>
                <c:pt idx="163">
                  <c:v>11</c:v>
                </c:pt>
                <c:pt idx="164">
                  <c:v>10</c:v>
                </c:pt>
                <c:pt idx="165">
                  <c:v>10</c:v>
                </c:pt>
                <c:pt idx="166">
                  <c:v>8</c:v>
                </c:pt>
                <c:pt idx="167">
                  <c:v>7</c:v>
                </c:pt>
                <c:pt idx="168">
                  <c:v>11</c:v>
                </c:pt>
                <c:pt idx="169">
                  <c:v>4</c:v>
                </c:pt>
                <c:pt idx="170">
                  <c:v>5</c:v>
                </c:pt>
                <c:pt idx="171">
                  <c:v>4</c:v>
                </c:pt>
                <c:pt idx="172">
                  <c:v>16</c:v>
                </c:pt>
                <c:pt idx="173">
                  <c:v>9</c:v>
                </c:pt>
                <c:pt idx="174">
                  <c:v>16</c:v>
                </c:pt>
                <c:pt idx="175">
                  <c:v>15</c:v>
                </c:pt>
                <c:pt idx="176">
                  <c:v>22</c:v>
                </c:pt>
                <c:pt idx="177">
                  <c:v>9</c:v>
                </c:pt>
                <c:pt idx="178">
                  <c:v>11</c:v>
                </c:pt>
                <c:pt idx="179">
                  <c:v>12</c:v>
                </c:pt>
                <c:pt idx="180">
                  <c:v>9</c:v>
                </c:pt>
                <c:pt idx="181">
                  <c:v>11</c:v>
                </c:pt>
                <c:pt idx="182">
                  <c:v>8</c:v>
                </c:pt>
                <c:pt idx="183">
                  <c:v>17</c:v>
                </c:pt>
                <c:pt idx="184">
                  <c:v>6</c:v>
                </c:pt>
                <c:pt idx="185">
                  <c:v>22</c:v>
                </c:pt>
                <c:pt idx="186">
                  <c:v>8</c:v>
                </c:pt>
                <c:pt idx="187">
                  <c:v>10</c:v>
                </c:pt>
                <c:pt idx="188">
                  <c:v>7</c:v>
                </c:pt>
                <c:pt idx="189">
                  <c:v>13</c:v>
                </c:pt>
                <c:pt idx="190">
                  <c:v>12</c:v>
                </c:pt>
                <c:pt idx="191">
                  <c:v>16</c:v>
                </c:pt>
                <c:pt idx="192">
                  <c:v>11</c:v>
                </c:pt>
                <c:pt idx="193">
                  <c:v>32</c:v>
                </c:pt>
                <c:pt idx="194">
                  <c:v>53</c:v>
                </c:pt>
                <c:pt idx="195">
                  <c:v>21</c:v>
                </c:pt>
                <c:pt idx="196">
                  <c:v>12</c:v>
                </c:pt>
                <c:pt idx="197">
                  <c:v>16</c:v>
                </c:pt>
                <c:pt idx="198">
                  <c:v>2</c:v>
                </c:pt>
                <c:pt idx="200">
                  <c:v>4</c:v>
                </c:pt>
                <c:pt idx="201">
                  <c:v>6</c:v>
                </c:pt>
                <c:pt idx="202">
                  <c:v>10</c:v>
                </c:pt>
                <c:pt idx="203">
                  <c:v>10</c:v>
                </c:pt>
                <c:pt idx="204">
                  <c:v>5</c:v>
                </c:pt>
                <c:pt idx="205">
                  <c:v>9</c:v>
                </c:pt>
                <c:pt idx="206">
                  <c:v>5</c:v>
                </c:pt>
                <c:pt idx="207">
                  <c:v>17</c:v>
                </c:pt>
                <c:pt idx="208">
                  <c:v>13</c:v>
                </c:pt>
                <c:pt idx="209">
                  <c:v>10</c:v>
                </c:pt>
                <c:pt idx="210">
                  <c:v>6</c:v>
                </c:pt>
                <c:pt idx="211">
                  <c:v>6</c:v>
                </c:pt>
                <c:pt idx="212">
                  <c:v>5</c:v>
                </c:pt>
                <c:pt idx="213">
                  <c:v>6</c:v>
                </c:pt>
                <c:pt idx="214">
                  <c:v>5</c:v>
                </c:pt>
                <c:pt idx="215">
                  <c:v>9</c:v>
                </c:pt>
                <c:pt idx="216">
                  <c:v>12</c:v>
                </c:pt>
                <c:pt idx="217">
                  <c:v>8</c:v>
                </c:pt>
                <c:pt idx="218">
                  <c:v>3</c:v>
                </c:pt>
                <c:pt idx="219">
                  <c:v>5</c:v>
                </c:pt>
                <c:pt idx="220">
                  <c:v>11</c:v>
                </c:pt>
                <c:pt idx="221">
                  <c:v>8</c:v>
                </c:pt>
                <c:pt idx="222">
                  <c:v>3</c:v>
                </c:pt>
                <c:pt idx="223">
                  <c:v>9</c:v>
                </c:pt>
                <c:pt idx="224">
                  <c:v>10</c:v>
                </c:pt>
                <c:pt idx="225">
                  <c:v>5</c:v>
                </c:pt>
                <c:pt idx="226">
                  <c:v>4</c:v>
                </c:pt>
                <c:pt idx="227">
                  <c:v>10</c:v>
                </c:pt>
                <c:pt idx="228">
                  <c:v>7</c:v>
                </c:pt>
                <c:pt idx="22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59072"/>
        <c:axId val="173064960"/>
      </c:lineChart>
      <c:lineChart>
        <c:grouping val="standard"/>
        <c:varyColors val="0"/>
        <c:ser>
          <c:idx val="0"/>
          <c:order val="0"/>
          <c:tx>
            <c:v>Índice Compuesto Escalado (eje der.)</c:v>
          </c:tx>
          <c:marker>
            <c:symbol val="none"/>
          </c:marker>
          <c:cat>
            <c:numRef>
              <c:f>'[1]Indice Minería'!$A$4:$A$233</c:f>
              <c:numCache>
                <c:formatCode>General</c:formatCode>
                <c:ptCount val="230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</c:numCache>
            </c:numRef>
          </c:cat>
          <c:val>
            <c:numRef>
              <c:f>'[1]Indice Minería'!$J$4:$J$233</c:f>
              <c:numCache>
                <c:formatCode>General</c:formatCode>
                <c:ptCount val="230"/>
                <c:pt idx="3">
                  <c:v>1.4814814814814815E-2</c:v>
                </c:pt>
                <c:pt idx="4">
                  <c:v>1.8575851393188854E-2</c:v>
                </c:pt>
                <c:pt idx="5">
                  <c:v>1.0416666666666666E-2</c:v>
                </c:pt>
                <c:pt idx="6">
                  <c:v>5.7432432432432436E-2</c:v>
                </c:pt>
                <c:pt idx="7">
                  <c:v>5.9288537549407112E-2</c:v>
                </c:pt>
                <c:pt idx="8">
                  <c:v>3.4965034965034968E-2</c:v>
                </c:pt>
                <c:pt idx="9">
                  <c:v>1.9157088122605363E-2</c:v>
                </c:pt>
                <c:pt idx="10">
                  <c:v>1.0763209393346379E-2</c:v>
                </c:pt>
                <c:pt idx="11">
                  <c:v>3.2573289902280131E-2</c:v>
                </c:pt>
                <c:pt idx="12">
                  <c:v>6.3033486539724223E-2</c:v>
                </c:pt>
                <c:pt idx="15">
                  <c:v>7.2312083729781165E-2</c:v>
                </c:pt>
                <c:pt idx="16">
                  <c:v>0.11531531531531532</c:v>
                </c:pt>
                <c:pt idx="17">
                  <c:v>7.8855140186915876E-2</c:v>
                </c:pt>
                <c:pt idx="18">
                  <c:v>0.18706697459584298</c:v>
                </c:pt>
                <c:pt idx="19">
                  <c:v>5.5059523809523808E-2</c:v>
                </c:pt>
                <c:pt idx="20">
                  <c:v>0.21593153390388414</c:v>
                </c:pt>
                <c:pt idx="21">
                  <c:v>1.4064697609001406E-2</c:v>
                </c:pt>
                <c:pt idx="22">
                  <c:v>7.6029567053854274E-2</c:v>
                </c:pt>
                <c:pt idx="23">
                  <c:v>0.11561771561771561</c:v>
                </c:pt>
                <c:pt idx="24">
                  <c:v>0.22056571020116408</c:v>
                </c:pt>
                <c:pt idx="25">
                  <c:v>7.2972972972972977E-2</c:v>
                </c:pt>
                <c:pt idx="26">
                  <c:v>5.5172413793103453E-3</c:v>
                </c:pt>
                <c:pt idx="27">
                  <c:v>2.0862308762169681E-2</c:v>
                </c:pt>
                <c:pt idx="28">
                  <c:v>0.2443869396453307</c:v>
                </c:pt>
                <c:pt idx="29">
                  <c:v>0.31372549019607843</c:v>
                </c:pt>
                <c:pt idx="30">
                  <c:v>0.2019531969780726</c:v>
                </c:pt>
                <c:pt idx="31">
                  <c:v>1.7578125E-2</c:v>
                </c:pt>
                <c:pt idx="32">
                  <c:v>0</c:v>
                </c:pt>
                <c:pt idx="33">
                  <c:v>3.535911602209945E-2</c:v>
                </c:pt>
                <c:pt idx="34">
                  <c:v>0.23449253821887892</c:v>
                </c:pt>
                <c:pt idx="35">
                  <c:v>0.11622778570502011</c:v>
                </c:pt>
                <c:pt idx="36">
                  <c:v>0.31923033218438696</c:v>
                </c:pt>
                <c:pt idx="37">
                  <c:v>7.4794315632011971E-2</c:v>
                </c:pt>
                <c:pt idx="38">
                  <c:v>0.17421602787456444</c:v>
                </c:pt>
                <c:pt idx="39">
                  <c:v>0.60110820966817391</c:v>
                </c:pt>
                <c:pt idx="40">
                  <c:v>9.7701149425287348E-2</c:v>
                </c:pt>
                <c:pt idx="41">
                  <c:v>0.48225867989317056</c:v>
                </c:pt>
                <c:pt idx="42">
                  <c:v>6.4896755162241887E-2</c:v>
                </c:pt>
                <c:pt idx="43">
                  <c:v>0.57005235036969082</c:v>
                </c:pt>
                <c:pt idx="44">
                  <c:v>0.23104458184184834</c:v>
                </c:pt>
                <c:pt idx="45">
                  <c:v>6.3829787234042548E-2</c:v>
                </c:pt>
                <c:pt idx="46">
                  <c:v>0.2492135273299253</c:v>
                </c:pt>
                <c:pt idx="47">
                  <c:v>5.0751879699248117E-2</c:v>
                </c:pt>
                <c:pt idx="48">
                  <c:v>9.2099322799097064E-2</c:v>
                </c:pt>
                <c:pt idx="49">
                  <c:v>3.5958904109589039E-2</c:v>
                </c:pt>
                <c:pt idx="50">
                  <c:v>4.0050062578222773E-2</c:v>
                </c:pt>
                <c:pt idx="51">
                  <c:v>0.12856208539661776</c:v>
                </c:pt>
                <c:pt idx="52">
                  <c:v>3.7410926365795724E-2</c:v>
                </c:pt>
                <c:pt idx="53">
                  <c:v>0.10130016958733748</c:v>
                </c:pt>
                <c:pt idx="54">
                  <c:v>7.1670575970810529E-2</c:v>
                </c:pt>
                <c:pt idx="55">
                  <c:v>0.1782082683886291</c:v>
                </c:pt>
                <c:pt idx="56">
                  <c:v>0.12727272727272726</c:v>
                </c:pt>
                <c:pt idx="57">
                  <c:v>0.15562844944288243</c:v>
                </c:pt>
                <c:pt idx="58">
                  <c:v>0.21316280309086064</c:v>
                </c:pt>
                <c:pt idx="59">
                  <c:v>0.13335555925987663</c:v>
                </c:pt>
                <c:pt idx="60">
                  <c:v>0.12757527733755941</c:v>
                </c:pt>
                <c:pt idx="61">
                  <c:v>0.10428736964078796</c:v>
                </c:pt>
                <c:pt idx="62">
                  <c:v>0.15368852459016394</c:v>
                </c:pt>
                <c:pt idx="63">
                  <c:v>0.13313183649971216</c:v>
                </c:pt>
                <c:pt idx="64">
                  <c:v>0.16022579244463742</c:v>
                </c:pt>
                <c:pt idx="65">
                  <c:v>1.3793103448275862E-2</c:v>
                </c:pt>
                <c:pt idx="66">
                  <c:v>0.16800000000000001</c:v>
                </c:pt>
                <c:pt idx="67">
                  <c:v>0.10419989367357788</c:v>
                </c:pt>
                <c:pt idx="68">
                  <c:v>9.5744680851063829E-2</c:v>
                </c:pt>
                <c:pt idx="69">
                  <c:v>0.18326693227091634</c:v>
                </c:pt>
                <c:pt idx="70">
                  <c:v>3.6397058823529421E-2</c:v>
                </c:pt>
                <c:pt idx="71">
                  <c:v>5.7731958762886594E-2</c:v>
                </c:pt>
                <c:pt idx="72">
                  <c:v>2.627737226277372E-2</c:v>
                </c:pt>
                <c:pt idx="73">
                  <c:v>0.10110584518167456</c:v>
                </c:pt>
                <c:pt idx="74">
                  <c:v>0.10272565401999725</c:v>
                </c:pt>
                <c:pt idx="75">
                  <c:v>3.7656903765690378E-2</c:v>
                </c:pt>
                <c:pt idx="76">
                  <c:v>8.3553210202286718E-2</c:v>
                </c:pt>
                <c:pt idx="77">
                  <c:v>1.2048192771084338E-2</c:v>
                </c:pt>
                <c:pt idx="78">
                  <c:v>0.11838565022421527</c:v>
                </c:pt>
                <c:pt idx="79">
                  <c:v>2.5700934579439248E-2</c:v>
                </c:pt>
                <c:pt idx="80">
                  <c:v>8.1540203850509613E-2</c:v>
                </c:pt>
                <c:pt idx="81">
                  <c:v>0.19021490626428897</c:v>
                </c:pt>
                <c:pt idx="82">
                  <c:v>0.12964816933638443</c:v>
                </c:pt>
                <c:pt idx="83">
                  <c:v>0.21111893033075296</c:v>
                </c:pt>
                <c:pt idx="84">
                  <c:v>2.4948024948024949E-2</c:v>
                </c:pt>
                <c:pt idx="86">
                  <c:v>6.6666666666666666E-2</c:v>
                </c:pt>
                <c:pt idx="87">
                  <c:v>0.14750198255352895</c:v>
                </c:pt>
                <c:pt idx="88">
                  <c:v>9.3229744728079905E-2</c:v>
                </c:pt>
                <c:pt idx="89">
                  <c:v>0.11681075888568684</c:v>
                </c:pt>
                <c:pt idx="90">
                  <c:v>1.6359918200408999E-2</c:v>
                </c:pt>
                <c:pt idx="91">
                  <c:v>4.5012787723785169E-2</c:v>
                </c:pt>
                <c:pt idx="92">
                  <c:v>8.4897959183673474E-2</c:v>
                </c:pt>
                <c:pt idx="93">
                  <c:v>9.5164609053497939E-2</c:v>
                </c:pt>
                <c:pt idx="94">
                  <c:v>0.42705470535481815</c:v>
                </c:pt>
                <c:pt idx="95">
                  <c:v>0.17835099032703822</c:v>
                </c:pt>
                <c:pt idx="96">
                  <c:v>0.15464535464535462</c:v>
                </c:pt>
                <c:pt idx="97">
                  <c:v>0.2110303830911493</c:v>
                </c:pt>
                <c:pt idx="98">
                  <c:v>3.0288461538461535E-2</c:v>
                </c:pt>
                <c:pt idx="99">
                  <c:v>0.10397946084724005</c:v>
                </c:pt>
                <c:pt idx="100">
                  <c:v>0.3211637487126674</c:v>
                </c:pt>
                <c:pt idx="101">
                  <c:v>4.4667783361250692E-2</c:v>
                </c:pt>
                <c:pt idx="102">
                  <c:v>0.36532641591007353</c:v>
                </c:pt>
                <c:pt idx="103">
                  <c:v>0.88760806916426516</c:v>
                </c:pt>
                <c:pt idx="104">
                  <c:v>2.5280898876404494E-2</c:v>
                </c:pt>
                <c:pt idx="105">
                  <c:v>7.4074074074074077E-3</c:v>
                </c:pt>
                <c:pt idx="106">
                  <c:v>0.17076923076923078</c:v>
                </c:pt>
                <c:pt idx="107">
                  <c:v>0.27691579623432372</c:v>
                </c:pt>
                <c:pt idx="108">
                  <c:v>0.25342275241833295</c:v>
                </c:pt>
                <c:pt idx="109">
                  <c:v>0.17991004497751123</c:v>
                </c:pt>
                <c:pt idx="110">
                  <c:v>8.9066339066339067E-2</c:v>
                </c:pt>
                <c:pt idx="111">
                  <c:v>0.33804264063704081</c:v>
                </c:pt>
                <c:pt idx="112">
                  <c:v>7.685881370091896E-2</c:v>
                </c:pt>
                <c:pt idx="113">
                  <c:v>0.31983805668016196</c:v>
                </c:pt>
                <c:pt idx="114">
                  <c:v>0.52677366829495231</c:v>
                </c:pt>
                <c:pt idx="115">
                  <c:v>9.8187022900763365E-2</c:v>
                </c:pt>
                <c:pt idx="116">
                  <c:v>0.42545710267229253</c:v>
                </c:pt>
                <c:pt idx="117">
                  <c:v>0.28825536062378165</c:v>
                </c:pt>
                <c:pt idx="118">
                  <c:v>0.29466088689049841</c:v>
                </c:pt>
                <c:pt idx="119">
                  <c:v>0.16167512690355329</c:v>
                </c:pt>
                <c:pt idx="120">
                  <c:v>9.2165898617511521E-3</c:v>
                </c:pt>
                <c:pt idx="121">
                  <c:v>0.4064128256513026</c:v>
                </c:pt>
                <c:pt idx="122">
                  <c:v>0.27866111530013438</c:v>
                </c:pt>
                <c:pt idx="123">
                  <c:v>0.39421014266375098</c:v>
                </c:pt>
                <c:pt idx="124">
                  <c:v>0.14265900534971271</c:v>
                </c:pt>
                <c:pt idx="125">
                  <c:v>0.50847457627118642</c:v>
                </c:pt>
                <c:pt idx="126">
                  <c:v>0.27160493827160492</c:v>
                </c:pt>
                <c:pt idx="127">
                  <c:v>5.6833681913249071E-2</c:v>
                </c:pt>
                <c:pt idx="128">
                  <c:v>7.2511848341232227E-2</c:v>
                </c:pt>
                <c:pt idx="129">
                  <c:v>0.18033531737016675</c:v>
                </c:pt>
                <c:pt idx="130">
                  <c:v>0.4684380711373542</c:v>
                </c:pt>
                <c:pt idx="131">
                  <c:v>3.9285714285714285E-2</c:v>
                </c:pt>
                <c:pt idx="132">
                  <c:v>0.37726449275362323</c:v>
                </c:pt>
                <c:pt idx="133">
                  <c:v>7.1266968325791852E-2</c:v>
                </c:pt>
                <c:pt idx="134">
                  <c:v>0.13473684210526315</c:v>
                </c:pt>
                <c:pt idx="135">
                  <c:v>0.4482437275985664</c:v>
                </c:pt>
                <c:pt idx="136">
                  <c:v>0.15471698113207549</c:v>
                </c:pt>
                <c:pt idx="137">
                  <c:v>0.58469283117367399</c:v>
                </c:pt>
                <c:pt idx="138">
                  <c:v>0.3721910112359551</c:v>
                </c:pt>
                <c:pt idx="139">
                  <c:v>0.18962350780532597</c:v>
                </c:pt>
                <c:pt idx="140">
                  <c:v>0.27968233611207027</c:v>
                </c:pt>
                <c:pt idx="141">
                  <c:v>0.30262792205786987</c:v>
                </c:pt>
                <c:pt idx="142">
                  <c:v>0.34005287508261728</c:v>
                </c:pt>
                <c:pt idx="143">
                  <c:v>6.3829787234042548E-2</c:v>
                </c:pt>
                <c:pt idx="144">
                  <c:v>0.19403739262253666</c:v>
                </c:pt>
                <c:pt idx="145">
                  <c:v>4.0336134453781515E-2</c:v>
                </c:pt>
                <c:pt idx="146">
                  <c:v>0.29315764023210833</c:v>
                </c:pt>
                <c:pt idx="147">
                  <c:v>0.37104375776458753</c:v>
                </c:pt>
                <c:pt idx="148">
                  <c:v>0.17222591362126244</c:v>
                </c:pt>
                <c:pt idx="149">
                  <c:v>0.13273137697516929</c:v>
                </c:pt>
                <c:pt idx="150">
                  <c:v>0.11194418410913257</c:v>
                </c:pt>
                <c:pt idx="151">
                  <c:v>9.5049504950495051E-2</c:v>
                </c:pt>
                <c:pt idx="152">
                  <c:v>0.504820333041192</c:v>
                </c:pt>
                <c:pt idx="153">
                  <c:v>0.11964107676969093</c:v>
                </c:pt>
                <c:pt idx="154">
                  <c:v>2.8571428571428571E-2</c:v>
                </c:pt>
                <c:pt idx="155">
                  <c:v>0.13653887342043264</c:v>
                </c:pt>
                <c:pt idx="156">
                  <c:v>6.5885334178017105E-2</c:v>
                </c:pt>
                <c:pt idx="157">
                  <c:v>8.8136701823236047E-2</c:v>
                </c:pt>
                <c:pt idx="158">
                  <c:v>5.4865503314790828E-2</c:v>
                </c:pt>
                <c:pt idx="159">
                  <c:v>0.26943319838056679</c:v>
                </c:pt>
                <c:pt idx="160">
                  <c:v>4.6121593291404611E-2</c:v>
                </c:pt>
                <c:pt idx="161">
                  <c:v>0.46296296296296291</c:v>
                </c:pt>
                <c:pt idx="162">
                  <c:v>0.34868940470551085</c:v>
                </c:pt>
                <c:pt idx="163">
                  <c:v>0.32463110102156639</c:v>
                </c:pt>
                <c:pt idx="164">
                  <c:v>0.22446689113355778</c:v>
                </c:pt>
                <c:pt idx="165">
                  <c:v>0.37508217006302924</c:v>
                </c:pt>
                <c:pt idx="166">
                  <c:v>0.35981308411214952</c:v>
                </c:pt>
                <c:pt idx="167">
                  <c:v>0.2338104976141786</c:v>
                </c:pt>
                <c:pt idx="168">
                  <c:v>0.18612683209984035</c:v>
                </c:pt>
                <c:pt idx="169">
                  <c:v>8.4916201117318429E-2</c:v>
                </c:pt>
                <c:pt idx="170">
                  <c:v>0.18559390048154095</c:v>
                </c:pt>
                <c:pt idx="171">
                  <c:v>9.3491839613137201E-2</c:v>
                </c:pt>
                <c:pt idx="172">
                  <c:v>0.62812522386990477</c:v>
                </c:pt>
                <c:pt idx="173">
                  <c:v>0.2888436067244014</c:v>
                </c:pt>
                <c:pt idx="174">
                  <c:v>0.48546635111353842</c:v>
                </c:pt>
                <c:pt idx="175">
                  <c:v>0.57281059063136464</c:v>
                </c:pt>
                <c:pt idx="176">
                  <c:v>1.0367197062423499</c:v>
                </c:pt>
                <c:pt idx="177">
                  <c:v>0.28321678321678323</c:v>
                </c:pt>
                <c:pt idx="178">
                  <c:v>0.14520700999358591</c:v>
                </c:pt>
                <c:pt idx="179">
                  <c:v>0.33528803035529486</c:v>
                </c:pt>
                <c:pt idx="180">
                  <c:v>0.18390918065153011</c:v>
                </c:pt>
                <c:pt idx="181">
                  <c:v>0.17883346529427288</c:v>
                </c:pt>
                <c:pt idx="182">
                  <c:v>0.20908725371934056</c:v>
                </c:pt>
                <c:pt idx="183">
                  <c:v>0.54779312212293529</c:v>
                </c:pt>
                <c:pt idx="184">
                  <c:v>0.12442396313364056</c:v>
                </c:pt>
                <c:pt idx="185">
                  <c:v>0.73035605216828936</c:v>
                </c:pt>
                <c:pt idx="186">
                  <c:v>0.36679841897233206</c:v>
                </c:pt>
                <c:pt idx="187">
                  <c:v>0.12164073550212165</c:v>
                </c:pt>
                <c:pt idx="188">
                  <c:v>0.1353193489629238</c:v>
                </c:pt>
                <c:pt idx="189">
                  <c:v>0.39553878486816968</c:v>
                </c:pt>
                <c:pt idx="190">
                  <c:v>0.43409563409563412</c:v>
                </c:pt>
                <c:pt idx="191">
                  <c:v>0.45388059039936174</c:v>
                </c:pt>
                <c:pt idx="192">
                  <c:v>0.38550843571238924</c:v>
                </c:pt>
                <c:pt idx="193">
                  <c:v>1.3878265216847894</c:v>
                </c:pt>
                <c:pt idx="194">
                  <c:v>2.6910693816690743</c:v>
                </c:pt>
                <c:pt idx="195">
                  <c:v>0.79907466861349818</c:v>
                </c:pt>
                <c:pt idx="196">
                  <c:v>0.60218535006070417</c:v>
                </c:pt>
                <c:pt idx="197">
                  <c:v>0.39319200614362509</c:v>
                </c:pt>
                <c:pt idx="198">
                  <c:v>4.8648648648648651E-2</c:v>
                </c:pt>
                <c:pt idx="200">
                  <c:v>5.879265091863517E-2</c:v>
                </c:pt>
                <c:pt idx="201">
                  <c:v>9.1109478324761212E-2</c:v>
                </c:pt>
                <c:pt idx="202">
                  <c:v>0.19263368777931886</c:v>
                </c:pt>
                <c:pt idx="203">
                  <c:v>0.18230095509848218</c:v>
                </c:pt>
                <c:pt idx="204">
                  <c:v>0.13648041104688505</c:v>
                </c:pt>
                <c:pt idx="205">
                  <c:v>0.19916845493562232</c:v>
                </c:pt>
                <c:pt idx="206">
                  <c:v>0.11097410604192354</c:v>
                </c:pt>
                <c:pt idx="207">
                  <c:v>0.49827586206896551</c:v>
                </c:pt>
                <c:pt idx="208">
                  <c:v>0.35918751681463545</c:v>
                </c:pt>
                <c:pt idx="209">
                  <c:v>0.25546218487394962</c:v>
                </c:pt>
                <c:pt idx="210">
                  <c:v>0.12937111264685555</c:v>
                </c:pt>
                <c:pt idx="211">
                  <c:v>0.10312075983717775</c:v>
                </c:pt>
                <c:pt idx="212">
                  <c:v>0.25530243519245877</c:v>
                </c:pt>
                <c:pt idx="213">
                  <c:v>0.29754601226993865</c:v>
                </c:pt>
                <c:pt idx="214">
                  <c:v>0.20886889460154243</c:v>
                </c:pt>
                <c:pt idx="215">
                  <c:v>0.16476085761407369</c:v>
                </c:pt>
                <c:pt idx="216">
                  <c:v>0.26957759848125296</c:v>
                </c:pt>
                <c:pt idx="217">
                  <c:v>0.21262458471760798</c:v>
                </c:pt>
                <c:pt idx="218">
                  <c:v>8.9782345828295043E-2</c:v>
                </c:pt>
                <c:pt idx="219">
                  <c:v>0.15608740894901144</c:v>
                </c:pt>
                <c:pt idx="220">
                  <c:v>0.26727674345219316</c:v>
                </c:pt>
                <c:pt idx="221">
                  <c:v>0.21679389312977101</c:v>
                </c:pt>
                <c:pt idx="222">
                  <c:v>4.894259818731117E-2</c:v>
                </c:pt>
                <c:pt idx="223">
                  <c:v>0.17320695833092528</c:v>
                </c:pt>
                <c:pt idx="224">
                  <c:v>0.34951456310679613</c:v>
                </c:pt>
                <c:pt idx="225">
                  <c:v>0.1539408866995074</c:v>
                </c:pt>
                <c:pt idx="226">
                  <c:v>2.5310734463276835E-2</c:v>
                </c:pt>
                <c:pt idx="227">
                  <c:v>0.30341340075853351</c:v>
                </c:pt>
                <c:pt idx="228">
                  <c:v>0.18439538384345208</c:v>
                </c:pt>
                <c:pt idx="229">
                  <c:v>0.10697852760736197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72384"/>
        <c:axId val="173066496"/>
      </c:lineChart>
      <c:catAx>
        <c:axId val="1730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064960"/>
        <c:crosses val="autoZero"/>
        <c:auto val="1"/>
        <c:lblAlgn val="ctr"/>
        <c:lblOffset val="100"/>
        <c:noMultiLvlLbl val="0"/>
      </c:catAx>
      <c:valAx>
        <c:axId val="17306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059072"/>
        <c:crosses val="autoZero"/>
        <c:crossBetween val="between"/>
      </c:valAx>
      <c:valAx>
        <c:axId val="1730664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3072384"/>
        <c:crosses val="max"/>
        <c:crossBetween val="between"/>
      </c:valAx>
      <c:catAx>
        <c:axId val="17307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06649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6.2056194060708447E-2"/>
          <c:y val="6.0616129155888002E-2"/>
          <c:w val="0.79203470980797108"/>
          <c:h val="4.52666050062693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21448412924522E-2"/>
          <c:y val="3.0843796164082889E-2"/>
          <c:w val="0.86566596148135788"/>
          <c:h val="0.86659444625470661"/>
        </c:manualLayout>
      </c:layout>
      <c:lineChart>
        <c:grouping val="standard"/>
        <c:varyColors val="0"/>
        <c:ser>
          <c:idx val="1"/>
          <c:order val="1"/>
          <c:tx>
            <c:strRef>
              <c:f>'[1]Indice Minería'!$J$235</c:f>
              <c:strCache>
                <c:ptCount val="1"/>
                <c:pt idx="0">
                  <c:v>Índice compuesto escalado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'[1]Indice Minería'!$A$236:$A$254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Minería'!$J$236:$J$254</c:f>
              <c:numCache>
                <c:formatCode>General</c:formatCode>
                <c:ptCount val="19"/>
                <c:pt idx="0">
                  <c:v>0.33547772218251126</c:v>
                </c:pt>
                <c:pt idx="1">
                  <c:v>1.1778068800527965</c:v>
                </c:pt>
                <c:pt idx="2">
                  <c:v>1.6020201159444989</c:v>
                </c:pt>
                <c:pt idx="3">
                  <c:v>2.7687386459973355</c:v>
                </c:pt>
                <c:pt idx="4">
                  <c:v>1.3573048801254548</c:v>
                </c:pt>
                <c:pt idx="5">
                  <c:v>1.1469706119289522</c:v>
                </c:pt>
                <c:pt idx="6">
                  <c:v>1.0681794555742015</c:v>
                </c:pt>
                <c:pt idx="7">
                  <c:v>1.4150513013989714</c:v>
                </c:pt>
                <c:pt idx="8">
                  <c:v>2.4556957021846797</c:v>
                </c:pt>
                <c:pt idx="9">
                  <c:v>2.7416483356056429</c:v>
                </c:pt>
                <c:pt idx="10">
                  <c:v>3.0688975969811945</c:v>
                </c:pt>
                <c:pt idx="11">
                  <c:v>3.1544335475423964</c:v>
                </c:pt>
                <c:pt idx="12">
                  <c:v>2.0402380167305054</c:v>
                </c:pt>
                <c:pt idx="13">
                  <c:v>2.827482897049741</c:v>
                </c:pt>
                <c:pt idx="14">
                  <c:v>4.1099717679824437</c:v>
                </c:pt>
                <c:pt idx="15">
                  <c:v>3.9899717470052116</c:v>
                </c:pt>
                <c:pt idx="16">
                  <c:v>6.3516802452597405</c:v>
                </c:pt>
                <c:pt idx="17">
                  <c:v>2.8930544601924564</c:v>
                </c:pt>
                <c:pt idx="18">
                  <c:v>2.139045097996167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62528"/>
        <c:axId val="171712512"/>
      </c:lineChart>
      <c:lineChart>
        <c:grouping val="standard"/>
        <c:varyColors val="0"/>
        <c:ser>
          <c:idx val="0"/>
          <c:order val="0"/>
          <c:tx>
            <c:v>Índice Compuesto (eje der.)</c:v>
          </c:tx>
          <c:spPr>
            <a:ln>
              <a:solidFill>
                <a:schemeClr val="accent2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'[1]Indice Minería'!$A$236:$A$254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Minería'!$I$236:$I$254</c:f>
              <c:numCache>
                <c:formatCode>General</c:formatCode>
                <c:ptCount val="19"/>
                <c:pt idx="0">
                  <c:v>2.0967357636406954E-2</c:v>
                </c:pt>
                <c:pt idx="1">
                  <c:v>2.4036875103118298E-2</c:v>
                </c:pt>
                <c:pt idx="2">
                  <c:v>1.9536830682249987E-2</c:v>
                </c:pt>
                <c:pt idx="3">
                  <c:v>3.0425699406564127E-2</c:v>
                </c:pt>
                <c:pt idx="4">
                  <c:v>1.7401344616993011E-2</c:v>
                </c:pt>
                <c:pt idx="5">
                  <c:v>2.1240196517202818E-2</c:v>
                </c:pt>
                <c:pt idx="6">
                  <c:v>1.9781101029151878E-2</c:v>
                </c:pt>
                <c:pt idx="7">
                  <c:v>2.4397436231016749E-2</c:v>
                </c:pt>
                <c:pt idx="8">
                  <c:v>2.8554601188193952E-2</c:v>
                </c:pt>
                <c:pt idx="9">
                  <c:v>2.611093652957755E-2</c:v>
                </c:pt>
                <c:pt idx="10">
                  <c:v>2.6456013767079262E-2</c:v>
                </c:pt>
                <c:pt idx="11">
                  <c:v>2.6069698740019805E-2</c:v>
                </c:pt>
                <c:pt idx="12">
                  <c:v>2.5825797680132979E-2</c:v>
                </c:pt>
                <c:pt idx="13">
                  <c:v>2.6674366953299444E-2</c:v>
                </c:pt>
                <c:pt idx="14">
                  <c:v>3.1136149757442756E-2</c:v>
                </c:pt>
                <c:pt idx="15">
                  <c:v>2.8297671964575968E-2</c:v>
                </c:pt>
                <c:pt idx="16">
                  <c:v>3.7144328919647605E-2</c:v>
                </c:pt>
                <c:pt idx="17">
                  <c:v>2.8087907380509286E-2</c:v>
                </c:pt>
                <c:pt idx="18">
                  <c:v>2.5771627686700809E-2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5584"/>
        <c:axId val="171714048"/>
      </c:lineChart>
      <c:dateAx>
        <c:axId val="1742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712512"/>
        <c:crosses val="autoZero"/>
        <c:auto val="0"/>
        <c:lblOffset val="100"/>
        <c:baseTimeUnit val="days"/>
      </c:dateAx>
      <c:valAx>
        <c:axId val="171712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262528"/>
        <c:crosses val="autoZero"/>
        <c:crossBetween val="between"/>
      </c:valAx>
      <c:valAx>
        <c:axId val="171714048"/>
        <c:scaling>
          <c:orientation val="minMax"/>
        </c:scaling>
        <c:delete val="0"/>
        <c:axPos val="r"/>
        <c:numFmt formatCode="#,##0.000" sourceLinked="0"/>
        <c:majorTickMark val="out"/>
        <c:minorTickMark val="none"/>
        <c:tickLblPos val="nextTo"/>
        <c:crossAx val="171715584"/>
        <c:crosses val="max"/>
        <c:crossBetween val="between"/>
      </c:valAx>
      <c:catAx>
        <c:axId val="17171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171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500232541288168E-2"/>
          <c:y val="6.8972028626522033E-2"/>
          <c:w val="0.78659837571576607"/>
          <c:h val="5.78004542122204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'[2]Acumulado y promedio'!$N$194</c:f>
              <c:strCache>
                <c:ptCount val="1"/>
                <c:pt idx="0">
                  <c:v>Índice compuesto Escalado</c:v>
                </c:pt>
              </c:strCache>
            </c:strRef>
          </c:tx>
          <c:invertIfNegative val="0"/>
          <c:cat>
            <c:strRef>
              <c:f>'[2]Acumulado y promedio'!$M$195:$M$217</c:f>
              <c:strCache>
                <c:ptCount val="23"/>
                <c:pt idx="0">
                  <c:v>BA y CABA</c:v>
                </c:pt>
                <c:pt idx="1">
                  <c:v>Santa Cruz</c:v>
                </c:pt>
                <c:pt idx="2">
                  <c:v>Catamarca</c:v>
                </c:pt>
                <c:pt idx="3">
                  <c:v>La Rioja</c:v>
                </c:pt>
                <c:pt idx="4">
                  <c:v>San Juan</c:v>
                </c:pt>
                <c:pt idx="5">
                  <c:v>Mendoza</c:v>
                </c:pt>
                <c:pt idx="6">
                  <c:v>Chubut</c:v>
                </c:pt>
                <c:pt idx="7">
                  <c:v>Córdoba</c:v>
                </c:pt>
                <c:pt idx="8">
                  <c:v>Tucumán</c:v>
                </c:pt>
                <c:pt idx="9">
                  <c:v>Santa Fe</c:v>
                </c:pt>
                <c:pt idx="10">
                  <c:v>Jujuy</c:v>
                </c:pt>
                <c:pt idx="11">
                  <c:v>Rio Negro</c:v>
                </c:pt>
                <c:pt idx="12">
                  <c:v>Neuquén</c:v>
                </c:pt>
                <c:pt idx="13">
                  <c:v>Salta</c:v>
                </c:pt>
                <c:pt idx="14">
                  <c:v>Entre Ríos</c:v>
                </c:pt>
                <c:pt idx="15">
                  <c:v>Tierra del Fuego</c:v>
                </c:pt>
                <c:pt idx="16">
                  <c:v>San Luis</c:v>
                </c:pt>
                <c:pt idx="17">
                  <c:v>Corrientes</c:v>
                </c:pt>
                <c:pt idx="18">
                  <c:v>Chaco</c:v>
                </c:pt>
                <c:pt idx="19">
                  <c:v>Formosa</c:v>
                </c:pt>
                <c:pt idx="20">
                  <c:v>La Pampa</c:v>
                </c:pt>
                <c:pt idx="21">
                  <c:v>Misiones</c:v>
                </c:pt>
                <c:pt idx="22">
                  <c:v>Santiago del Estero</c:v>
                </c:pt>
              </c:strCache>
            </c:strRef>
          </c:cat>
          <c:val>
            <c:numRef>
              <c:f>'[2]Acumulado y promedio'!$N$195:$N$217</c:f>
              <c:numCache>
                <c:formatCode>General</c:formatCode>
                <c:ptCount val="23"/>
                <c:pt idx="0">
                  <c:v>11.701874936631897</c:v>
                </c:pt>
                <c:pt idx="1">
                  <c:v>6.5901013390971288</c:v>
                </c:pt>
                <c:pt idx="2">
                  <c:v>5.8049223618886669</c:v>
                </c:pt>
                <c:pt idx="3">
                  <c:v>4.8710153339098081</c:v>
                </c:pt>
                <c:pt idx="4">
                  <c:v>4.8424782519609106</c:v>
                </c:pt>
                <c:pt idx="5">
                  <c:v>4.1207326902623143</c:v>
                </c:pt>
                <c:pt idx="6">
                  <c:v>3.5566905752509101</c:v>
                </c:pt>
                <c:pt idx="7">
                  <c:v>3.4502686496862567</c:v>
                </c:pt>
                <c:pt idx="8">
                  <c:v>2.7050620072841274</c:v>
                </c:pt>
                <c:pt idx="9">
                  <c:v>2.4818241473831053</c:v>
                </c:pt>
                <c:pt idx="10">
                  <c:v>2.4292481920885889</c:v>
                </c:pt>
                <c:pt idx="11">
                  <c:v>2.3417258707005133</c:v>
                </c:pt>
                <c:pt idx="12">
                  <c:v>2.2029703077238798</c:v>
                </c:pt>
                <c:pt idx="13">
                  <c:v>2.021264570823031</c:v>
                </c:pt>
                <c:pt idx="14">
                  <c:v>1.582445850697124</c:v>
                </c:pt>
                <c:pt idx="15">
                  <c:v>0.90356805453958533</c:v>
                </c:pt>
                <c:pt idx="16">
                  <c:v>0.88256429652042356</c:v>
                </c:pt>
                <c:pt idx="17">
                  <c:v>0.84191729778121904</c:v>
                </c:pt>
                <c:pt idx="18">
                  <c:v>0.80543376135295952</c:v>
                </c:pt>
                <c:pt idx="19">
                  <c:v>0.78308328890919698</c:v>
                </c:pt>
                <c:pt idx="20">
                  <c:v>0.75707265241067867</c:v>
                </c:pt>
                <c:pt idx="21">
                  <c:v>0.62316641375821946</c:v>
                </c:pt>
                <c:pt idx="22">
                  <c:v>0.38716715976331356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98112"/>
        <c:axId val="162299904"/>
      </c:barChart>
      <c:catAx>
        <c:axId val="162298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62299904"/>
        <c:crosses val="autoZero"/>
        <c:auto val="1"/>
        <c:lblAlgn val="ctr"/>
        <c:lblOffset val="100"/>
        <c:noMultiLvlLbl val="0"/>
      </c:catAx>
      <c:valAx>
        <c:axId val="162299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2981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/>
      </a:pPr>
      <a:endParaRPr lang="es-AR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22280068800289E-2"/>
          <c:y val="4.3377645370033933E-2"/>
          <c:w val="0.89886348957993878"/>
          <c:h val="0.82833478931043603"/>
        </c:manualLayout>
      </c:layout>
      <c:lineChart>
        <c:grouping val="standard"/>
        <c:varyColors val="0"/>
        <c:ser>
          <c:idx val="1"/>
          <c:order val="1"/>
          <c:tx>
            <c:v>Noticias Conflictos Otros</c:v>
          </c:tx>
          <c:spPr>
            <a:ln>
              <a:prstDash val="lgDash"/>
            </a:ln>
          </c:spPr>
          <c:marker>
            <c:symbol val="none"/>
          </c:marker>
          <c:cat>
            <c:numRef>
              <c:f>'[1]Indice pesca y bosques'!$A$4:$A$233</c:f>
              <c:numCache>
                <c:formatCode>General</c:formatCode>
                <c:ptCount val="230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</c:numCache>
            </c:numRef>
          </c:cat>
          <c:val>
            <c:numRef>
              <c:f>'[1]Indice pesca y bosques'!$D$4:$D$233</c:f>
              <c:numCache>
                <c:formatCode>General</c:formatCode>
                <c:ptCount val="230"/>
                <c:pt idx="1">
                  <c:v>1</c:v>
                </c:pt>
                <c:pt idx="2">
                  <c:v>0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10">
                  <c:v>8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  <c:pt idx="27">
                  <c:v>4</c:v>
                </c:pt>
                <c:pt idx="28">
                  <c:v>9</c:v>
                </c:pt>
                <c:pt idx="29">
                  <c:v>3</c:v>
                </c:pt>
                <c:pt idx="30">
                  <c:v>5</c:v>
                </c:pt>
                <c:pt idx="31">
                  <c:v>5</c:v>
                </c:pt>
                <c:pt idx="32">
                  <c:v>15</c:v>
                </c:pt>
                <c:pt idx="33">
                  <c:v>4</c:v>
                </c:pt>
                <c:pt idx="34">
                  <c:v>15</c:v>
                </c:pt>
                <c:pt idx="35">
                  <c:v>20</c:v>
                </c:pt>
                <c:pt idx="36">
                  <c:v>33</c:v>
                </c:pt>
                <c:pt idx="37">
                  <c:v>18</c:v>
                </c:pt>
                <c:pt idx="38">
                  <c:v>22</c:v>
                </c:pt>
                <c:pt idx="39">
                  <c:v>21</c:v>
                </c:pt>
                <c:pt idx="40">
                  <c:v>6</c:v>
                </c:pt>
                <c:pt idx="41">
                  <c:v>21</c:v>
                </c:pt>
                <c:pt idx="42">
                  <c:v>23</c:v>
                </c:pt>
                <c:pt idx="43">
                  <c:v>11</c:v>
                </c:pt>
                <c:pt idx="44">
                  <c:v>8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16</c:v>
                </c:pt>
                <c:pt idx="52">
                  <c:v>9</c:v>
                </c:pt>
                <c:pt idx="53">
                  <c:v>10</c:v>
                </c:pt>
                <c:pt idx="54">
                  <c:v>15</c:v>
                </c:pt>
                <c:pt idx="55">
                  <c:v>9</c:v>
                </c:pt>
                <c:pt idx="56">
                  <c:v>3</c:v>
                </c:pt>
                <c:pt idx="57">
                  <c:v>7</c:v>
                </c:pt>
                <c:pt idx="58">
                  <c:v>5</c:v>
                </c:pt>
                <c:pt idx="59">
                  <c:v>3</c:v>
                </c:pt>
                <c:pt idx="60">
                  <c:v>8</c:v>
                </c:pt>
                <c:pt idx="61">
                  <c:v>8</c:v>
                </c:pt>
                <c:pt idx="62">
                  <c:v>15</c:v>
                </c:pt>
                <c:pt idx="63">
                  <c:v>8</c:v>
                </c:pt>
                <c:pt idx="64">
                  <c:v>6</c:v>
                </c:pt>
                <c:pt idx="65">
                  <c:v>10</c:v>
                </c:pt>
                <c:pt idx="66">
                  <c:v>15</c:v>
                </c:pt>
                <c:pt idx="67">
                  <c:v>6</c:v>
                </c:pt>
                <c:pt idx="68">
                  <c:v>9</c:v>
                </c:pt>
                <c:pt idx="69">
                  <c:v>2</c:v>
                </c:pt>
                <c:pt idx="70">
                  <c:v>3</c:v>
                </c:pt>
                <c:pt idx="71">
                  <c:v>3</c:v>
                </c:pt>
                <c:pt idx="72">
                  <c:v>12</c:v>
                </c:pt>
                <c:pt idx="73">
                  <c:v>5</c:v>
                </c:pt>
                <c:pt idx="74">
                  <c:v>6</c:v>
                </c:pt>
                <c:pt idx="75">
                  <c:v>9</c:v>
                </c:pt>
                <c:pt idx="76">
                  <c:v>7</c:v>
                </c:pt>
                <c:pt idx="77">
                  <c:v>4</c:v>
                </c:pt>
                <c:pt idx="78">
                  <c:v>4</c:v>
                </c:pt>
                <c:pt idx="79">
                  <c:v>9</c:v>
                </c:pt>
                <c:pt idx="80">
                  <c:v>11</c:v>
                </c:pt>
                <c:pt idx="81">
                  <c:v>3</c:v>
                </c:pt>
                <c:pt idx="82">
                  <c:v>7</c:v>
                </c:pt>
                <c:pt idx="83">
                  <c:v>10</c:v>
                </c:pt>
                <c:pt idx="84">
                  <c:v>9</c:v>
                </c:pt>
                <c:pt idx="87">
                  <c:v>6</c:v>
                </c:pt>
                <c:pt idx="88">
                  <c:v>7</c:v>
                </c:pt>
                <c:pt idx="89">
                  <c:v>5</c:v>
                </c:pt>
                <c:pt idx="90">
                  <c:v>4</c:v>
                </c:pt>
                <c:pt idx="91">
                  <c:v>9</c:v>
                </c:pt>
                <c:pt idx="92">
                  <c:v>5</c:v>
                </c:pt>
                <c:pt idx="93">
                  <c:v>7</c:v>
                </c:pt>
                <c:pt idx="94">
                  <c:v>7</c:v>
                </c:pt>
                <c:pt idx="95">
                  <c:v>7</c:v>
                </c:pt>
                <c:pt idx="96">
                  <c:v>4</c:v>
                </c:pt>
                <c:pt idx="97">
                  <c:v>12</c:v>
                </c:pt>
                <c:pt idx="98">
                  <c:v>7</c:v>
                </c:pt>
                <c:pt idx="99">
                  <c:v>12</c:v>
                </c:pt>
                <c:pt idx="100">
                  <c:v>12</c:v>
                </c:pt>
                <c:pt idx="101">
                  <c:v>10</c:v>
                </c:pt>
                <c:pt idx="102">
                  <c:v>10</c:v>
                </c:pt>
                <c:pt idx="103">
                  <c:v>8</c:v>
                </c:pt>
                <c:pt idx="104">
                  <c:v>6</c:v>
                </c:pt>
                <c:pt idx="105">
                  <c:v>11</c:v>
                </c:pt>
                <c:pt idx="106">
                  <c:v>11</c:v>
                </c:pt>
                <c:pt idx="107">
                  <c:v>11</c:v>
                </c:pt>
                <c:pt idx="108">
                  <c:v>11</c:v>
                </c:pt>
                <c:pt idx="109">
                  <c:v>6</c:v>
                </c:pt>
                <c:pt idx="110">
                  <c:v>9</c:v>
                </c:pt>
                <c:pt idx="111">
                  <c:v>13</c:v>
                </c:pt>
                <c:pt idx="112">
                  <c:v>6</c:v>
                </c:pt>
                <c:pt idx="113">
                  <c:v>9</c:v>
                </c:pt>
                <c:pt idx="114">
                  <c:v>11</c:v>
                </c:pt>
                <c:pt idx="115">
                  <c:v>3</c:v>
                </c:pt>
                <c:pt idx="116">
                  <c:v>5</c:v>
                </c:pt>
                <c:pt idx="117">
                  <c:v>12</c:v>
                </c:pt>
                <c:pt idx="118">
                  <c:v>13</c:v>
                </c:pt>
                <c:pt idx="119">
                  <c:v>4</c:v>
                </c:pt>
                <c:pt idx="120">
                  <c:v>13</c:v>
                </c:pt>
                <c:pt idx="121">
                  <c:v>15</c:v>
                </c:pt>
                <c:pt idx="122">
                  <c:v>19</c:v>
                </c:pt>
                <c:pt idx="123">
                  <c:v>3</c:v>
                </c:pt>
                <c:pt idx="124">
                  <c:v>13</c:v>
                </c:pt>
                <c:pt idx="125">
                  <c:v>7</c:v>
                </c:pt>
                <c:pt idx="126">
                  <c:v>5</c:v>
                </c:pt>
                <c:pt idx="127">
                  <c:v>7</c:v>
                </c:pt>
                <c:pt idx="128">
                  <c:v>6</c:v>
                </c:pt>
                <c:pt idx="129">
                  <c:v>5</c:v>
                </c:pt>
                <c:pt idx="130">
                  <c:v>13</c:v>
                </c:pt>
                <c:pt idx="131">
                  <c:v>7</c:v>
                </c:pt>
                <c:pt idx="132">
                  <c:v>6</c:v>
                </c:pt>
                <c:pt idx="133">
                  <c:v>5</c:v>
                </c:pt>
                <c:pt idx="134">
                  <c:v>5</c:v>
                </c:pt>
                <c:pt idx="135">
                  <c:v>6</c:v>
                </c:pt>
                <c:pt idx="136">
                  <c:v>12</c:v>
                </c:pt>
                <c:pt idx="137">
                  <c:v>7</c:v>
                </c:pt>
                <c:pt idx="138">
                  <c:v>5</c:v>
                </c:pt>
                <c:pt idx="139">
                  <c:v>21</c:v>
                </c:pt>
                <c:pt idx="140">
                  <c:v>22</c:v>
                </c:pt>
                <c:pt idx="141">
                  <c:v>6</c:v>
                </c:pt>
                <c:pt idx="142">
                  <c:v>7</c:v>
                </c:pt>
                <c:pt idx="143">
                  <c:v>6</c:v>
                </c:pt>
                <c:pt idx="144">
                  <c:v>8</c:v>
                </c:pt>
                <c:pt idx="145">
                  <c:v>4</c:v>
                </c:pt>
                <c:pt idx="146">
                  <c:v>5</c:v>
                </c:pt>
                <c:pt idx="147">
                  <c:v>5</c:v>
                </c:pt>
                <c:pt idx="148">
                  <c:v>4</c:v>
                </c:pt>
                <c:pt idx="149">
                  <c:v>4</c:v>
                </c:pt>
                <c:pt idx="150">
                  <c:v>8</c:v>
                </c:pt>
                <c:pt idx="151">
                  <c:v>2</c:v>
                </c:pt>
                <c:pt idx="152">
                  <c:v>5</c:v>
                </c:pt>
                <c:pt idx="153">
                  <c:v>7</c:v>
                </c:pt>
                <c:pt idx="154">
                  <c:v>9</c:v>
                </c:pt>
                <c:pt idx="155">
                  <c:v>10</c:v>
                </c:pt>
                <c:pt idx="156">
                  <c:v>7</c:v>
                </c:pt>
                <c:pt idx="157">
                  <c:v>9</c:v>
                </c:pt>
                <c:pt idx="158">
                  <c:v>20</c:v>
                </c:pt>
                <c:pt idx="159">
                  <c:v>6</c:v>
                </c:pt>
                <c:pt idx="160">
                  <c:v>7</c:v>
                </c:pt>
                <c:pt idx="161">
                  <c:v>3</c:v>
                </c:pt>
                <c:pt idx="162">
                  <c:v>7</c:v>
                </c:pt>
                <c:pt idx="163">
                  <c:v>7</c:v>
                </c:pt>
                <c:pt idx="164">
                  <c:v>4</c:v>
                </c:pt>
                <c:pt idx="165">
                  <c:v>8</c:v>
                </c:pt>
                <c:pt idx="166">
                  <c:v>10</c:v>
                </c:pt>
                <c:pt idx="167">
                  <c:v>3</c:v>
                </c:pt>
                <c:pt idx="168">
                  <c:v>11</c:v>
                </c:pt>
                <c:pt idx="169">
                  <c:v>6</c:v>
                </c:pt>
                <c:pt idx="170">
                  <c:v>9</c:v>
                </c:pt>
                <c:pt idx="171">
                  <c:v>9</c:v>
                </c:pt>
                <c:pt idx="172">
                  <c:v>5</c:v>
                </c:pt>
                <c:pt idx="173">
                  <c:v>4</c:v>
                </c:pt>
                <c:pt idx="174">
                  <c:v>4</c:v>
                </c:pt>
                <c:pt idx="175">
                  <c:v>5</c:v>
                </c:pt>
                <c:pt idx="176">
                  <c:v>4</c:v>
                </c:pt>
                <c:pt idx="177">
                  <c:v>4</c:v>
                </c:pt>
                <c:pt idx="178">
                  <c:v>10</c:v>
                </c:pt>
                <c:pt idx="179">
                  <c:v>9</c:v>
                </c:pt>
                <c:pt idx="180">
                  <c:v>5</c:v>
                </c:pt>
                <c:pt idx="181">
                  <c:v>7</c:v>
                </c:pt>
                <c:pt idx="182">
                  <c:v>4</c:v>
                </c:pt>
                <c:pt idx="183">
                  <c:v>3</c:v>
                </c:pt>
                <c:pt idx="184">
                  <c:v>6</c:v>
                </c:pt>
                <c:pt idx="185">
                  <c:v>10</c:v>
                </c:pt>
                <c:pt idx="186">
                  <c:v>7</c:v>
                </c:pt>
                <c:pt idx="187">
                  <c:v>5</c:v>
                </c:pt>
                <c:pt idx="188">
                  <c:v>8</c:v>
                </c:pt>
                <c:pt idx="189">
                  <c:v>6</c:v>
                </c:pt>
                <c:pt idx="190">
                  <c:v>9</c:v>
                </c:pt>
                <c:pt idx="191">
                  <c:v>5</c:v>
                </c:pt>
                <c:pt idx="192">
                  <c:v>6</c:v>
                </c:pt>
                <c:pt idx="193">
                  <c:v>11</c:v>
                </c:pt>
                <c:pt idx="194">
                  <c:v>8</c:v>
                </c:pt>
                <c:pt idx="195">
                  <c:v>15</c:v>
                </c:pt>
                <c:pt idx="196">
                  <c:v>9</c:v>
                </c:pt>
                <c:pt idx="197">
                  <c:v>7</c:v>
                </c:pt>
                <c:pt idx="198">
                  <c:v>5</c:v>
                </c:pt>
                <c:pt idx="200">
                  <c:v>9</c:v>
                </c:pt>
                <c:pt idx="201">
                  <c:v>7</c:v>
                </c:pt>
                <c:pt idx="202">
                  <c:v>7</c:v>
                </c:pt>
                <c:pt idx="203">
                  <c:v>13</c:v>
                </c:pt>
                <c:pt idx="204">
                  <c:v>4</c:v>
                </c:pt>
                <c:pt idx="205">
                  <c:v>7</c:v>
                </c:pt>
                <c:pt idx="206">
                  <c:v>7</c:v>
                </c:pt>
                <c:pt idx="207">
                  <c:v>6</c:v>
                </c:pt>
                <c:pt idx="208">
                  <c:v>6</c:v>
                </c:pt>
                <c:pt idx="209">
                  <c:v>4</c:v>
                </c:pt>
                <c:pt idx="210">
                  <c:v>11</c:v>
                </c:pt>
                <c:pt idx="211">
                  <c:v>2</c:v>
                </c:pt>
                <c:pt idx="212">
                  <c:v>4</c:v>
                </c:pt>
                <c:pt idx="213">
                  <c:v>7</c:v>
                </c:pt>
                <c:pt idx="214">
                  <c:v>9</c:v>
                </c:pt>
                <c:pt idx="215">
                  <c:v>4</c:v>
                </c:pt>
                <c:pt idx="216">
                  <c:v>3</c:v>
                </c:pt>
                <c:pt idx="217">
                  <c:v>10</c:v>
                </c:pt>
                <c:pt idx="218">
                  <c:v>4</c:v>
                </c:pt>
                <c:pt idx="219">
                  <c:v>3</c:v>
                </c:pt>
                <c:pt idx="220">
                  <c:v>7</c:v>
                </c:pt>
                <c:pt idx="221">
                  <c:v>6</c:v>
                </c:pt>
                <c:pt idx="222">
                  <c:v>15</c:v>
                </c:pt>
                <c:pt idx="223">
                  <c:v>2</c:v>
                </c:pt>
                <c:pt idx="224">
                  <c:v>1</c:v>
                </c:pt>
                <c:pt idx="225">
                  <c:v>3</c:v>
                </c:pt>
                <c:pt idx="226">
                  <c:v>11</c:v>
                </c:pt>
                <c:pt idx="227">
                  <c:v>1</c:v>
                </c:pt>
                <c:pt idx="228">
                  <c:v>7</c:v>
                </c:pt>
                <c:pt idx="22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09632"/>
        <c:axId val="184311168"/>
      </c:lineChart>
      <c:lineChart>
        <c:grouping val="standard"/>
        <c:varyColors val="0"/>
        <c:ser>
          <c:idx val="0"/>
          <c:order val="0"/>
          <c:tx>
            <c:v>Índice Compuesto Escalado (eje der)</c:v>
          </c:tx>
          <c:marker>
            <c:symbol val="none"/>
          </c:marker>
          <c:cat>
            <c:numRef>
              <c:f>'[1]Indice pesca y bosques'!$A$4:$A$233</c:f>
              <c:numCache>
                <c:formatCode>General</c:formatCode>
                <c:ptCount val="230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</c:numCache>
            </c:numRef>
          </c:cat>
          <c:val>
            <c:numRef>
              <c:f>'[1]Indice pesca y bosques'!$J$5:$J$233</c:f>
              <c:numCache>
                <c:formatCode>General</c:formatCode>
                <c:ptCount val="229"/>
                <c:pt idx="0">
                  <c:v>8.9285714285714281E-3</c:v>
                </c:pt>
                <c:pt idx="1">
                  <c:v>0</c:v>
                </c:pt>
                <c:pt idx="2">
                  <c:v>0.32239925023430177</c:v>
                </c:pt>
                <c:pt idx="3">
                  <c:v>8.5470085470085479E-3</c:v>
                </c:pt>
                <c:pt idx="4">
                  <c:v>7.8431372549019607E-3</c:v>
                </c:pt>
                <c:pt idx="5">
                  <c:v>1.3605442176870748E-2</c:v>
                </c:pt>
                <c:pt idx="6">
                  <c:v>8.3432657926102508E-2</c:v>
                </c:pt>
                <c:pt idx="9">
                  <c:v>0.23799864773495605</c:v>
                </c:pt>
                <c:pt idx="10">
                  <c:v>9.815585960737655E-2</c:v>
                </c:pt>
                <c:pt idx="11">
                  <c:v>0.1088709677419355</c:v>
                </c:pt>
                <c:pt idx="12">
                  <c:v>2.1909233176838811E-2</c:v>
                </c:pt>
                <c:pt idx="14">
                  <c:v>6.9444444444444448E-2</c:v>
                </c:pt>
                <c:pt idx="15">
                  <c:v>3.7664783427495296E-2</c:v>
                </c:pt>
                <c:pt idx="16">
                  <c:v>8.2046332046332035E-2</c:v>
                </c:pt>
                <c:pt idx="17">
                  <c:v>0.29585798816568043</c:v>
                </c:pt>
                <c:pt idx="18">
                  <c:v>0.25423728813559321</c:v>
                </c:pt>
                <c:pt idx="19">
                  <c:v>0.20220082530949107</c:v>
                </c:pt>
                <c:pt idx="20">
                  <c:v>4.1811846689895474E-2</c:v>
                </c:pt>
                <c:pt idx="21">
                  <c:v>0.15340151178301467</c:v>
                </c:pt>
                <c:pt idx="22">
                  <c:v>0.23880171184022825</c:v>
                </c:pt>
                <c:pt idx="23">
                  <c:v>0.10681728101466509</c:v>
                </c:pt>
                <c:pt idx="24">
                  <c:v>0.10720986330742428</c:v>
                </c:pt>
                <c:pt idx="25">
                  <c:v>0.26407309165929854</c:v>
                </c:pt>
                <c:pt idx="26">
                  <c:v>8.516300731869593E-2</c:v>
                </c:pt>
                <c:pt idx="27">
                  <c:v>0.28444084278768234</c:v>
                </c:pt>
                <c:pt idx="28">
                  <c:v>5.6133056133056136E-2</c:v>
                </c:pt>
                <c:pt idx="29">
                  <c:v>0.1794177386594448</c:v>
                </c:pt>
                <c:pt idx="30">
                  <c:v>0.12640995721509141</c:v>
                </c:pt>
                <c:pt idx="31">
                  <c:v>0.67909922589725547</c:v>
                </c:pt>
                <c:pt idx="32">
                  <c:v>3.6866359447004608E-2</c:v>
                </c:pt>
                <c:pt idx="33">
                  <c:v>0.51719317864131953</c:v>
                </c:pt>
                <c:pt idx="34">
                  <c:v>0.58719080184947525</c:v>
                </c:pt>
                <c:pt idx="35">
                  <c:v>1.3081719852528262</c:v>
                </c:pt>
                <c:pt idx="36">
                  <c:v>0.57384196185286118</c:v>
                </c:pt>
                <c:pt idx="37">
                  <c:v>1.0767932489451477</c:v>
                </c:pt>
                <c:pt idx="38">
                  <c:v>0.59361764995567812</c:v>
                </c:pt>
                <c:pt idx="39">
                  <c:v>0.17396668723010486</c:v>
                </c:pt>
                <c:pt idx="40">
                  <c:v>0.74263401182174704</c:v>
                </c:pt>
                <c:pt idx="41">
                  <c:v>0.85562222003650146</c:v>
                </c:pt>
                <c:pt idx="42">
                  <c:v>0.42576882290562035</c:v>
                </c:pt>
                <c:pt idx="43">
                  <c:v>0.21685490877497826</c:v>
                </c:pt>
                <c:pt idx="44">
                  <c:v>0.14754098360655737</c:v>
                </c:pt>
                <c:pt idx="45">
                  <c:v>9.8271092669432916E-2</c:v>
                </c:pt>
                <c:pt idx="46">
                  <c:v>0.23650512214342001</c:v>
                </c:pt>
                <c:pt idx="47">
                  <c:v>0.13132934481249087</c:v>
                </c:pt>
                <c:pt idx="48">
                  <c:v>0.24257452428440515</c:v>
                </c:pt>
                <c:pt idx="49">
                  <c:v>0.3054257994969457</c:v>
                </c:pt>
                <c:pt idx="50">
                  <c:v>0.45162357351562932</c:v>
                </c:pt>
                <c:pt idx="51">
                  <c:v>0.21041408188585606</c:v>
                </c:pt>
                <c:pt idx="52">
                  <c:v>0.45969353764157228</c:v>
                </c:pt>
                <c:pt idx="53">
                  <c:v>0.33324491013992968</c:v>
                </c:pt>
                <c:pt idx="54">
                  <c:v>0.28122729107791683</c:v>
                </c:pt>
                <c:pt idx="55">
                  <c:v>4.0376850605652756E-2</c:v>
                </c:pt>
                <c:pt idx="56">
                  <c:v>0.16607721780135573</c:v>
                </c:pt>
                <c:pt idx="57">
                  <c:v>0.14857369255150554</c:v>
                </c:pt>
                <c:pt idx="58">
                  <c:v>3.3730834752981262E-2</c:v>
                </c:pt>
                <c:pt idx="59">
                  <c:v>0.31440083899100291</c:v>
                </c:pt>
                <c:pt idx="60">
                  <c:v>0.18063863846996378</c:v>
                </c:pt>
                <c:pt idx="61">
                  <c:v>0.67253236245954695</c:v>
                </c:pt>
                <c:pt idx="62">
                  <c:v>0.14513788098693758</c:v>
                </c:pt>
                <c:pt idx="63">
                  <c:v>0.13586804584847634</c:v>
                </c:pt>
                <c:pt idx="64">
                  <c:v>0.4</c:v>
                </c:pt>
                <c:pt idx="65">
                  <c:v>0.42771746598873162</c:v>
                </c:pt>
                <c:pt idx="66">
                  <c:v>0.15810276679841898</c:v>
                </c:pt>
                <c:pt idx="67">
                  <c:v>0.14866282118510749</c:v>
                </c:pt>
                <c:pt idx="68">
                  <c:v>0.10387398893146019</c:v>
                </c:pt>
                <c:pt idx="69">
                  <c:v>8.72870249017038E-2</c:v>
                </c:pt>
                <c:pt idx="70">
                  <c:v>3.5785288270377733E-2</c:v>
                </c:pt>
                <c:pt idx="71">
                  <c:v>0.32534678436317782</c:v>
                </c:pt>
                <c:pt idx="72">
                  <c:v>6.9860279441117765E-2</c:v>
                </c:pt>
                <c:pt idx="73">
                  <c:v>0.12366737739872069</c:v>
                </c:pt>
                <c:pt idx="74">
                  <c:v>0.13982142857142857</c:v>
                </c:pt>
                <c:pt idx="75">
                  <c:v>0.24962852897473997</c:v>
                </c:pt>
                <c:pt idx="76">
                  <c:v>7.18232044198895E-2</c:v>
                </c:pt>
                <c:pt idx="77">
                  <c:v>8.2607292675056468E-2</c:v>
                </c:pt>
                <c:pt idx="78">
                  <c:v>0.19387994555779792</c:v>
                </c:pt>
                <c:pt idx="79">
                  <c:v>0.28510838831291235</c:v>
                </c:pt>
                <c:pt idx="80">
                  <c:v>3.3112582781456956E-2</c:v>
                </c:pt>
                <c:pt idx="81">
                  <c:v>0.19746954076850981</c:v>
                </c:pt>
                <c:pt idx="82">
                  <c:v>0.16758840288252055</c:v>
                </c:pt>
                <c:pt idx="83">
                  <c:v>0.19113100081366963</c:v>
                </c:pt>
                <c:pt idx="86">
                  <c:v>0.1768060836501901</c:v>
                </c:pt>
                <c:pt idx="87">
                  <c:v>0.13892595063375585</c:v>
                </c:pt>
                <c:pt idx="88">
                  <c:v>0.10078105316200554</c:v>
                </c:pt>
                <c:pt idx="89">
                  <c:v>7.917525773195877E-2</c:v>
                </c:pt>
                <c:pt idx="90">
                  <c:v>0.19113791295228108</c:v>
                </c:pt>
                <c:pt idx="91">
                  <c:v>7.1198613174839026E-2</c:v>
                </c:pt>
                <c:pt idx="92">
                  <c:v>9.4568513923352637E-2</c:v>
                </c:pt>
                <c:pt idx="93">
                  <c:v>0.1757622341788368</c:v>
                </c:pt>
                <c:pt idx="94">
                  <c:v>0.15656467854376449</c:v>
                </c:pt>
                <c:pt idx="95">
                  <c:v>5.2910052910052907E-2</c:v>
                </c:pt>
                <c:pt idx="96">
                  <c:v>0.35849613907759825</c:v>
                </c:pt>
                <c:pt idx="97">
                  <c:v>0.31568627450980391</c:v>
                </c:pt>
                <c:pt idx="98">
                  <c:v>0.44549499443826468</c:v>
                </c:pt>
                <c:pt idx="99">
                  <c:v>0.26211398443384382</c:v>
                </c:pt>
                <c:pt idx="100">
                  <c:v>0.31173672708574363</c:v>
                </c:pt>
                <c:pt idx="101">
                  <c:v>0.17378797866602741</c:v>
                </c:pt>
                <c:pt idx="102">
                  <c:v>0.16155339805825242</c:v>
                </c:pt>
                <c:pt idx="103">
                  <c:v>0.1552914110429448</c:v>
                </c:pt>
                <c:pt idx="104">
                  <c:v>0.33104848199576364</c:v>
                </c:pt>
                <c:pt idx="105">
                  <c:v>0.31836287228211213</c:v>
                </c:pt>
                <c:pt idx="106">
                  <c:v>0.16090425531914893</c:v>
                </c:pt>
                <c:pt idx="107">
                  <c:v>0.31407103825136612</c:v>
                </c:pt>
                <c:pt idx="108">
                  <c:v>0.18340611353711789</c:v>
                </c:pt>
                <c:pt idx="109">
                  <c:v>0.37980406932931421</c:v>
                </c:pt>
                <c:pt idx="110">
                  <c:v>0.40831918505942272</c:v>
                </c:pt>
                <c:pt idx="111">
                  <c:v>0.12285012285012284</c:v>
                </c:pt>
                <c:pt idx="112">
                  <c:v>0.40706106870229003</c:v>
                </c:pt>
                <c:pt idx="113">
                  <c:v>0.29967695620961954</c:v>
                </c:pt>
                <c:pt idx="114">
                  <c:v>7.8504672897196259E-2</c:v>
                </c:pt>
                <c:pt idx="115">
                  <c:v>0.14385532264693793</c:v>
                </c:pt>
                <c:pt idx="116">
                  <c:v>0.27296137339055793</c:v>
                </c:pt>
                <c:pt idx="117">
                  <c:v>0.3918840579710145</c:v>
                </c:pt>
                <c:pt idx="118">
                  <c:v>4.2241126430038134E-2</c:v>
                </c:pt>
                <c:pt idx="119">
                  <c:v>0.3052324037184595</c:v>
                </c:pt>
                <c:pt idx="120">
                  <c:v>0.31144425675675674</c:v>
                </c:pt>
                <c:pt idx="121">
                  <c:v>0.62576210400478183</c:v>
                </c:pt>
                <c:pt idx="122">
                  <c:v>4.7213114754098361E-2</c:v>
                </c:pt>
                <c:pt idx="123">
                  <c:v>0.36865196078431378</c:v>
                </c:pt>
                <c:pt idx="124">
                  <c:v>0.20421224975813054</c:v>
                </c:pt>
                <c:pt idx="125">
                  <c:v>5.7963709677419359E-2</c:v>
                </c:pt>
                <c:pt idx="126">
                  <c:v>0.25572952121624687</c:v>
                </c:pt>
                <c:pt idx="127">
                  <c:v>0.11209439528023597</c:v>
                </c:pt>
                <c:pt idx="128">
                  <c:v>6.3244047619047616E-2</c:v>
                </c:pt>
                <c:pt idx="129">
                  <c:v>0.25176475980931429</c:v>
                </c:pt>
                <c:pt idx="130">
                  <c:v>0.21304347826086958</c:v>
                </c:pt>
                <c:pt idx="131">
                  <c:v>0.111731843575419</c:v>
                </c:pt>
                <c:pt idx="132">
                  <c:v>0.12583892617449663</c:v>
                </c:pt>
                <c:pt idx="133">
                  <c:v>0.17203413157170386</c:v>
                </c:pt>
                <c:pt idx="134">
                  <c:v>0.13824884792626727</c:v>
                </c:pt>
                <c:pt idx="135">
                  <c:v>0.34474988733663814</c:v>
                </c:pt>
                <c:pt idx="136">
                  <c:v>0.1460506706408346</c:v>
                </c:pt>
                <c:pt idx="137">
                  <c:v>0.13044812768569675</c:v>
                </c:pt>
                <c:pt idx="138">
                  <c:v>1.0367647058823528</c:v>
                </c:pt>
                <c:pt idx="139">
                  <c:v>1.832730570829318</c:v>
                </c:pt>
                <c:pt idx="140">
                  <c:v>0.20950533462657614</c:v>
                </c:pt>
                <c:pt idx="141">
                  <c:v>0.10346907993966817</c:v>
                </c:pt>
                <c:pt idx="142">
                  <c:v>0.13214739517153745</c:v>
                </c:pt>
                <c:pt idx="143">
                  <c:v>0.15574767851424912</c:v>
                </c:pt>
                <c:pt idx="144">
                  <c:v>6.087383406971035E-2</c:v>
                </c:pt>
                <c:pt idx="145">
                  <c:v>6.9786535303776681E-2</c:v>
                </c:pt>
                <c:pt idx="146">
                  <c:v>0.11164274322169059</c:v>
                </c:pt>
                <c:pt idx="147">
                  <c:v>3.7151702786377708E-2</c:v>
                </c:pt>
                <c:pt idx="148">
                  <c:v>8.7671232876712316E-2</c:v>
                </c:pt>
                <c:pt idx="149">
                  <c:v>0.2079664570230608</c:v>
                </c:pt>
                <c:pt idx="150">
                  <c:v>5.3333333333333337E-2</c:v>
                </c:pt>
                <c:pt idx="151">
                  <c:v>0.15186028853454822</c:v>
                </c:pt>
                <c:pt idx="152">
                  <c:v>0.21262656343061345</c:v>
                </c:pt>
                <c:pt idx="153">
                  <c:v>0.1979886863607794</c:v>
                </c:pt>
                <c:pt idx="154">
                  <c:v>0.21816037735849056</c:v>
                </c:pt>
                <c:pt idx="155">
                  <c:v>0.10004537205081668</c:v>
                </c:pt>
                <c:pt idx="156">
                  <c:v>0.35260391782130912</c:v>
                </c:pt>
                <c:pt idx="157">
                  <c:v>0.57272961997981364</c:v>
                </c:pt>
                <c:pt idx="158">
                  <c:v>0.1344956413449564</c:v>
                </c:pt>
                <c:pt idx="159">
                  <c:v>0.26630434782608697</c:v>
                </c:pt>
                <c:pt idx="160">
                  <c:v>7.4889867841409691E-2</c:v>
                </c:pt>
                <c:pt idx="161">
                  <c:v>0.26355421686746983</c:v>
                </c:pt>
                <c:pt idx="162">
                  <c:v>0.17677457098283933</c:v>
                </c:pt>
                <c:pt idx="163">
                  <c:v>9.8841698841698855E-2</c:v>
                </c:pt>
                <c:pt idx="164">
                  <c:v>0.1075904228222109</c:v>
                </c:pt>
                <c:pt idx="165">
                  <c:v>0.16620080078567651</c:v>
                </c:pt>
                <c:pt idx="166">
                  <c:v>6.4400715563506267E-2</c:v>
                </c:pt>
                <c:pt idx="167">
                  <c:v>0.43914969834087481</c:v>
                </c:pt>
                <c:pt idx="168">
                  <c:v>0.13956766917293234</c:v>
                </c:pt>
                <c:pt idx="169">
                  <c:v>0.35798153034300789</c:v>
                </c:pt>
                <c:pt idx="170">
                  <c:v>0.17309373482272947</c:v>
                </c:pt>
                <c:pt idx="171">
                  <c:v>0.13760320240180135</c:v>
                </c:pt>
                <c:pt idx="172">
                  <c:v>8.3521837480424563E-2</c:v>
                </c:pt>
                <c:pt idx="173">
                  <c:v>0.17046004842615015</c:v>
                </c:pt>
                <c:pt idx="174">
                  <c:v>0.19390843738176317</c:v>
                </c:pt>
                <c:pt idx="175">
                  <c:v>6.0836501901140684E-2</c:v>
                </c:pt>
                <c:pt idx="176">
                  <c:v>5.6327589401519357E-2</c:v>
                </c:pt>
                <c:pt idx="177">
                  <c:v>0.1892938897693256</c:v>
                </c:pt>
                <c:pt idx="178">
                  <c:v>0.4015616285554936</c:v>
                </c:pt>
                <c:pt idx="179">
                  <c:v>0.16112266112266113</c:v>
                </c:pt>
                <c:pt idx="180">
                  <c:v>7.4861111111111101E-2</c:v>
                </c:pt>
                <c:pt idx="181">
                  <c:v>0.13238231098430814</c:v>
                </c:pt>
                <c:pt idx="182">
                  <c:v>7.4144486692015218E-2</c:v>
                </c:pt>
                <c:pt idx="183">
                  <c:v>0.16413373860182368</c:v>
                </c:pt>
                <c:pt idx="184">
                  <c:v>0.2171081198436822</c:v>
                </c:pt>
                <c:pt idx="185">
                  <c:v>0.15271933925510361</c:v>
                </c:pt>
                <c:pt idx="186">
                  <c:v>0.16200103680663558</c:v>
                </c:pt>
                <c:pt idx="187">
                  <c:v>0.2709521340936582</c:v>
                </c:pt>
                <c:pt idx="188">
                  <c:v>0.17126546146527116</c:v>
                </c:pt>
                <c:pt idx="189">
                  <c:v>0.26258581235697942</c:v>
                </c:pt>
                <c:pt idx="190">
                  <c:v>7.6947569518149017E-2</c:v>
                </c:pt>
                <c:pt idx="191">
                  <c:v>0.13423444418550456</c:v>
                </c:pt>
                <c:pt idx="192">
                  <c:v>0.27976190476190477</c:v>
                </c:pt>
                <c:pt idx="193">
                  <c:v>0.30175251312160839</c:v>
                </c:pt>
                <c:pt idx="194">
                  <c:v>0.68641235144312396</c:v>
                </c:pt>
                <c:pt idx="195">
                  <c:v>0.38341330566722864</c:v>
                </c:pt>
                <c:pt idx="196">
                  <c:v>0.27674418604651163</c:v>
                </c:pt>
                <c:pt idx="197">
                  <c:v>0.5299055613850997</c:v>
                </c:pt>
                <c:pt idx="199">
                  <c:v>0.32246963562753039</c:v>
                </c:pt>
                <c:pt idx="200">
                  <c:v>0.42034313725490202</c:v>
                </c:pt>
                <c:pt idx="201">
                  <c:v>0.19866684991753711</c:v>
                </c:pt>
                <c:pt idx="202">
                  <c:v>0.30620020782819535</c:v>
                </c:pt>
                <c:pt idx="203">
                  <c:v>0.10200364298724954</c:v>
                </c:pt>
                <c:pt idx="204">
                  <c:v>0.15062439961575408</c:v>
                </c:pt>
                <c:pt idx="205">
                  <c:v>0.18960296096904442</c:v>
                </c:pt>
                <c:pt idx="206">
                  <c:v>0.2167571234735414</c:v>
                </c:pt>
                <c:pt idx="207">
                  <c:v>0.18154311649016641</c:v>
                </c:pt>
                <c:pt idx="208">
                  <c:v>6.6080468958166799E-2</c:v>
                </c:pt>
                <c:pt idx="209">
                  <c:v>0.43891402714932126</c:v>
                </c:pt>
                <c:pt idx="210">
                  <c:v>2.9465930018416204E-2</c:v>
                </c:pt>
                <c:pt idx="211">
                  <c:v>0.15873731679819617</c:v>
                </c:pt>
                <c:pt idx="212">
                  <c:v>0.13557312252964426</c:v>
                </c:pt>
                <c:pt idx="213">
                  <c:v>0.47796070100902815</c:v>
                </c:pt>
                <c:pt idx="214">
                  <c:v>0.15782312925170067</c:v>
                </c:pt>
                <c:pt idx="215">
                  <c:v>0.12287712287712288</c:v>
                </c:pt>
                <c:pt idx="216">
                  <c:v>0.26820072297586195</c:v>
                </c:pt>
                <c:pt idx="217">
                  <c:v>5.289256198347108E-2</c:v>
                </c:pt>
                <c:pt idx="218">
                  <c:v>7.2737068965517251E-2</c:v>
                </c:pt>
                <c:pt idx="219">
                  <c:v>0.23577235772357724</c:v>
                </c:pt>
                <c:pt idx="220">
                  <c:v>0.26695604991861094</c:v>
                </c:pt>
                <c:pt idx="221">
                  <c:v>0.39438716851687805</c:v>
                </c:pt>
                <c:pt idx="222">
                  <c:v>2.5352112676056339E-2</c:v>
                </c:pt>
                <c:pt idx="223">
                  <c:v>5.6034482758620691E-2</c:v>
                </c:pt>
                <c:pt idx="224">
                  <c:v>8.8765008576329338E-2</c:v>
                </c:pt>
                <c:pt idx="225">
                  <c:v>0.23995240613432045</c:v>
                </c:pt>
                <c:pt idx="226">
                  <c:v>1.1363636363636364E-2</c:v>
                </c:pt>
                <c:pt idx="227">
                  <c:v>0.1730225988700565</c:v>
                </c:pt>
                <c:pt idx="228">
                  <c:v>0.10588235294117647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14496"/>
        <c:axId val="184312960"/>
      </c:lineChart>
      <c:catAx>
        <c:axId val="1843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4311168"/>
        <c:crosses val="autoZero"/>
        <c:auto val="1"/>
        <c:lblAlgn val="ctr"/>
        <c:lblOffset val="100"/>
        <c:noMultiLvlLbl val="0"/>
      </c:catAx>
      <c:valAx>
        <c:axId val="184311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309632"/>
        <c:crosses val="autoZero"/>
        <c:crossBetween val="between"/>
      </c:valAx>
      <c:valAx>
        <c:axId val="1843129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4314496"/>
        <c:crosses val="max"/>
        <c:crossBetween val="between"/>
      </c:valAx>
      <c:catAx>
        <c:axId val="184314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3129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6823367743996875"/>
          <c:y val="4.5294238689558106E-2"/>
          <c:w val="0.69401663185456808"/>
          <c:h val="6.755448646829519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905074365704287E-2"/>
          <c:y val="5.1400554097404488E-2"/>
          <c:w val="0.83759120734908121"/>
          <c:h val="0.78278032954214061"/>
        </c:manualLayout>
      </c:layout>
      <c:lineChart>
        <c:grouping val="standard"/>
        <c:varyColors val="0"/>
        <c:ser>
          <c:idx val="0"/>
          <c:order val="0"/>
          <c:tx>
            <c:strRef>
              <c:f>'[1]Indice pesca y bosques'!$J$235</c:f>
              <c:strCache>
                <c:ptCount val="1"/>
                <c:pt idx="0">
                  <c:v>Índice compuesto escalado</c:v>
                </c:pt>
              </c:strCache>
            </c:strRef>
          </c:tx>
          <c:marker>
            <c:symbol val="none"/>
          </c:marker>
          <c:cat>
            <c:numRef>
              <c:f>'[1]Indice pesca y bosques'!$A$236:$A$254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pesca y bosques'!$J$236:$J$254</c:f>
              <c:numCache>
                <c:formatCode>General</c:formatCode>
                <c:ptCount val="19"/>
                <c:pt idx="0">
                  <c:v>0.84964556647183187</c:v>
                </c:pt>
                <c:pt idx="1">
                  <c:v>1.5092057044461125</c:v>
                </c:pt>
                <c:pt idx="2">
                  <c:v>4.1700562851782372</c:v>
                </c:pt>
                <c:pt idx="3">
                  <c:v>5.0695400737078984</c:v>
                </c:pt>
                <c:pt idx="4">
                  <c:v>2.9204660719818656</c:v>
                </c:pt>
                <c:pt idx="5">
                  <c:v>2.8956525648518632</c:v>
                </c:pt>
                <c:pt idx="6">
                  <c:v>1.9698849884323695</c:v>
                </c:pt>
                <c:pt idx="7">
                  <c:v>1.2187381485950699</c:v>
                </c:pt>
                <c:pt idx="8">
                  <c:v>3.3352337092192474</c:v>
                </c:pt>
                <c:pt idx="9">
                  <c:v>2.9624486214645565</c:v>
                </c:pt>
                <c:pt idx="10">
                  <c:v>2.5814115982061665</c:v>
                </c:pt>
                <c:pt idx="11">
                  <c:v>4.2674518893498634</c:v>
                </c:pt>
                <c:pt idx="12">
                  <c:v>1.494717475538706</c:v>
                </c:pt>
                <c:pt idx="13">
                  <c:v>2.6717118463395879</c:v>
                </c:pt>
                <c:pt idx="14">
                  <c:v>2.129253707328846</c:v>
                </c:pt>
                <c:pt idx="15">
                  <c:v>1.8227022110761002</c:v>
                </c:pt>
                <c:pt idx="16">
                  <c:v>3.5102792431173206</c:v>
                </c:pt>
                <c:pt idx="17">
                  <c:v>2.222384728427496</c:v>
                </c:pt>
                <c:pt idx="18">
                  <c:v>1.9014825442372074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11872"/>
        <c:axId val="180513408"/>
      </c:lineChart>
      <c:lineChart>
        <c:grouping val="standard"/>
        <c:varyColors val="0"/>
        <c:ser>
          <c:idx val="1"/>
          <c:order val="1"/>
          <c:tx>
            <c:v>Índice Compuesto (eje der)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'[1]Indice pesca y bosques'!$A$236:$A$254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pesca y bosques'!$I$236:$I$254</c:f>
              <c:numCache>
                <c:formatCode>General</c:formatCode>
                <c:ptCount val="19"/>
                <c:pt idx="0">
                  <c:v>3.034448451685114E-2</c:v>
                </c:pt>
                <c:pt idx="1">
                  <c:v>2.7948253786039119E-2</c:v>
                </c:pt>
                <c:pt idx="2">
                  <c:v>3.309568480300188E-2</c:v>
                </c:pt>
                <c:pt idx="3">
                  <c:v>3.1684625460674368E-2</c:v>
                </c:pt>
                <c:pt idx="4">
                  <c:v>2.7813962590303481E-2</c:v>
                </c:pt>
                <c:pt idx="5">
                  <c:v>2.9852088297441889E-2</c:v>
                </c:pt>
                <c:pt idx="6">
                  <c:v>2.3451011767052016E-2</c:v>
                </c:pt>
                <c:pt idx="7">
                  <c:v>1.9979313911394587E-2</c:v>
                </c:pt>
                <c:pt idx="8">
                  <c:v>2.7563914952225186E-2</c:v>
                </c:pt>
                <c:pt idx="9">
                  <c:v>2.848508289869766E-2</c:v>
                </c:pt>
                <c:pt idx="10">
                  <c:v>2.4352939605718552E-2</c:v>
                </c:pt>
                <c:pt idx="11">
                  <c:v>3.8795017175907852E-2</c:v>
                </c:pt>
                <c:pt idx="12">
                  <c:v>2.1353106793410088E-2</c:v>
                </c:pt>
                <c:pt idx="13">
                  <c:v>2.8123282593048294E-2</c:v>
                </c:pt>
                <c:pt idx="14">
                  <c:v>2.8773698747687107E-2</c:v>
                </c:pt>
                <c:pt idx="15">
                  <c:v>2.3982923829948686E-2</c:v>
                </c:pt>
                <c:pt idx="16">
                  <c:v>3.6950307822287587E-2</c:v>
                </c:pt>
                <c:pt idx="17">
                  <c:v>3.1748353263249943E-2</c:v>
                </c:pt>
                <c:pt idx="18">
                  <c:v>2.7164036346245819E-2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20832"/>
        <c:axId val="180519296"/>
      </c:lineChart>
      <c:catAx>
        <c:axId val="18051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0513408"/>
        <c:crosses val="autoZero"/>
        <c:auto val="1"/>
        <c:lblAlgn val="ctr"/>
        <c:lblOffset val="100"/>
        <c:noMultiLvlLbl val="0"/>
      </c:catAx>
      <c:valAx>
        <c:axId val="180513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511872"/>
        <c:crosses val="autoZero"/>
        <c:crossBetween val="between"/>
      </c:valAx>
      <c:valAx>
        <c:axId val="180519296"/>
        <c:scaling>
          <c:orientation val="minMax"/>
        </c:scaling>
        <c:delete val="0"/>
        <c:axPos val="r"/>
        <c:numFmt formatCode="#,##0.000" sourceLinked="0"/>
        <c:majorTickMark val="out"/>
        <c:minorTickMark val="none"/>
        <c:tickLblPos val="nextTo"/>
        <c:crossAx val="180520832"/>
        <c:crosses val="max"/>
        <c:crossBetween val="between"/>
      </c:valAx>
      <c:catAx>
        <c:axId val="18052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51929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35998687664042"/>
          <c:y val="6.8676727909011387E-2"/>
          <c:w val="0.80566797900262466"/>
          <c:h val="7.713399885550495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'[2]Acumulado y promedio'!$N$220</c:f>
              <c:strCache>
                <c:ptCount val="1"/>
                <c:pt idx="0">
                  <c:v>Índice compuesto Escalado</c:v>
                </c:pt>
              </c:strCache>
            </c:strRef>
          </c:tx>
          <c:invertIfNegative val="0"/>
          <c:cat>
            <c:strRef>
              <c:f>'[2]Acumulado y promedio'!$M$221:$M$243</c:f>
              <c:strCache>
                <c:ptCount val="23"/>
                <c:pt idx="0">
                  <c:v>BA y CABA</c:v>
                </c:pt>
                <c:pt idx="1">
                  <c:v>Chubut</c:v>
                </c:pt>
                <c:pt idx="2">
                  <c:v>Santa Cruz</c:v>
                </c:pt>
                <c:pt idx="3">
                  <c:v>Santa Fe</c:v>
                </c:pt>
                <c:pt idx="4">
                  <c:v>Córdoba</c:v>
                </c:pt>
                <c:pt idx="5">
                  <c:v>Salta</c:v>
                </c:pt>
                <c:pt idx="6">
                  <c:v>Rio Negro</c:v>
                </c:pt>
                <c:pt idx="7">
                  <c:v>Corrientes</c:v>
                </c:pt>
                <c:pt idx="8">
                  <c:v>Entre Ríos</c:v>
                </c:pt>
                <c:pt idx="9">
                  <c:v>Chaco</c:v>
                </c:pt>
                <c:pt idx="10">
                  <c:v>Misiones</c:v>
                </c:pt>
                <c:pt idx="11">
                  <c:v>Mendoza</c:v>
                </c:pt>
                <c:pt idx="12">
                  <c:v>Neuquén</c:v>
                </c:pt>
                <c:pt idx="13">
                  <c:v>Tierra del Fuego</c:v>
                </c:pt>
                <c:pt idx="14">
                  <c:v>Formosa</c:v>
                </c:pt>
                <c:pt idx="15">
                  <c:v>Santiago del Estero</c:v>
                </c:pt>
                <c:pt idx="16">
                  <c:v>Jujuy</c:v>
                </c:pt>
                <c:pt idx="17">
                  <c:v>Tucumán</c:v>
                </c:pt>
                <c:pt idx="18">
                  <c:v>San Luis</c:v>
                </c:pt>
                <c:pt idx="19">
                  <c:v>La Rioja</c:v>
                </c:pt>
                <c:pt idx="20">
                  <c:v>La Pampa</c:v>
                </c:pt>
                <c:pt idx="21">
                  <c:v>Catamarca</c:v>
                </c:pt>
                <c:pt idx="22">
                  <c:v>San Juan</c:v>
                </c:pt>
              </c:strCache>
            </c:strRef>
          </c:cat>
          <c:val>
            <c:numRef>
              <c:f>'[2]Acumulado y promedio'!$N$221:$N$243</c:f>
              <c:numCache>
                <c:formatCode>General</c:formatCode>
                <c:ptCount val="23"/>
                <c:pt idx="0">
                  <c:v>17.048938664178671</c:v>
                </c:pt>
                <c:pt idx="1">
                  <c:v>8.0152284647021101</c:v>
                </c:pt>
                <c:pt idx="2">
                  <c:v>4.4547032745053237</c:v>
                </c:pt>
                <c:pt idx="3">
                  <c:v>3.9184532734843303</c:v>
                </c:pt>
                <c:pt idx="4">
                  <c:v>3.3900612790344549</c:v>
                </c:pt>
                <c:pt idx="5">
                  <c:v>3.3531752700163455</c:v>
                </c:pt>
                <c:pt idx="6">
                  <c:v>3.2957002555094221</c:v>
                </c:pt>
                <c:pt idx="7">
                  <c:v>2.5669013726260741</c:v>
                </c:pt>
                <c:pt idx="8">
                  <c:v>2.4557521485839535</c:v>
                </c:pt>
                <c:pt idx="9">
                  <c:v>2.3557199726567211</c:v>
                </c:pt>
                <c:pt idx="10">
                  <c:v>2.2956630061618091</c:v>
                </c:pt>
                <c:pt idx="11">
                  <c:v>1.8855991012662374</c:v>
                </c:pt>
                <c:pt idx="12">
                  <c:v>1.8324354449191897</c:v>
                </c:pt>
                <c:pt idx="13">
                  <c:v>1.8294370444926378</c:v>
                </c:pt>
                <c:pt idx="14">
                  <c:v>1.6147868094938038</c:v>
                </c:pt>
                <c:pt idx="15">
                  <c:v>1.23766677996254</c:v>
                </c:pt>
                <c:pt idx="16">
                  <c:v>1.2096338697483529</c:v>
                </c:pt>
                <c:pt idx="17">
                  <c:v>1.1063059642461637</c:v>
                </c:pt>
                <c:pt idx="18">
                  <c:v>0.93221013824884791</c:v>
                </c:pt>
                <c:pt idx="19">
                  <c:v>0.90419599549677532</c:v>
                </c:pt>
                <c:pt idx="20">
                  <c:v>0.6707813417687607</c:v>
                </c:pt>
                <c:pt idx="21">
                  <c:v>0.54138528138528141</c:v>
                </c:pt>
                <c:pt idx="22">
                  <c:v>0.42099936748893108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20384"/>
        <c:axId val="162321920"/>
      </c:barChart>
      <c:catAx>
        <c:axId val="162320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62321920"/>
        <c:crosses val="autoZero"/>
        <c:auto val="1"/>
        <c:lblAlgn val="ctr"/>
        <c:lblOffset val="100"/>
        <c:noMultiLvlLbl val="0"/>
      </c:catAx>
      <c:valAx>
        <c:axId val="162321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3203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/>
      </a:pPr>
      <a:endParaRPr lang="es-AR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925835347866933E-2"/>
          <c:y val="6.0150304209021177E-2"/>
          <c:w val="0.89143009559457353"/>
          <c:h val="0.83873278507886373"/>
        </c:manualLayout>
      </c:layout>
      <c:lineChart>
        <c:grouping val="standard"/>
        <c:varyColors val="0"/>
        <c:ser>
          <c:idx val="3"/>
          <c:order val="1"/>
          <c:tx>
            <c:strRef>
              <c:f>'[1]Indice Agro'!$I$235</c:f>
              <c:strCache>
                <c:ptCount val="1"/>
                <c:pt idx="0">
                  <c:v>Índice compuesto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'[1]Indice Agro'!$F$236:$F$254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Agro'!$I$236:$I$254</c:f>
              <c:numCache>
                <c:formatCode>General</c:formatCode>
                <c:ptCount val="19"/>
                <c:pt idx="0">
                  <c:v>3.0189292327688227E-2</c:v>
                </c:pt>
                <c:pt idx="1">
                  <c:v>2.1494039917422547E-2</c:v>
                </c:pt>
                <c:pt idx="2">
                  <c:v>2.0239095575082366E-2</c:v>
                </c:pt>
                <c:pt idx="3">
                  <c:v>1.9109130128215135E-2</c:v>
                </c:pt>
                <c:pt idx="4">
                  <c:v>1.6137415158670586E-2</c:v>
                </c:pt>
                <c:pt idx="5">
                  <c:v>2.0552900049991801E-2</c:v>
                </c:pt>
                <c:pt idx="6">
                  <c:v>1.9886482726890066E-2</c:v>
                </c:pt>
                <c:pt idx="7">
                  <c:v>1.8416471878100735E-2</c:v>
                </c:pt>
                <c:pt idx="8">
                  <c:v>1.6257683753159516E-2</c:v>
                </c:pt>
                <c:pt idx="9">
                  <c:v>1.6749691782131898E-2</c:v>
                </c:pt>
                <c:pt idx="10">
                  <c:v>1.9538112867072389E-2</c:v>
                </c:pt>
                <c:pt idx="11">
                  <c:v>1.783355266661818E-2</c:v>
                </c:pt>
                <c:pt idx="12">
                  <c:v>3.3343678980203011E-2</c:v>
                </c:pt>
                <c:pt idx="13">
                  <c:v>2.9004487081143511E-2</c:v>
                </c:pt>
                <c:pt idx="14">
                  <c:v>2.0805505809705759E-2</c:v>
                </c:pt>
                <c:pt idx="15">
                  <c:v>2.1561219620706309E-2</c:v>
                </c:pt>
                <c:pt idx="16">
                  <c:v>2.1062074811373E-2</c:v>
                </c:pt>
                <c:pt idx="17">
                  <c:v>2.1923030013504888E-2</c:v>
                </c:pt>
                <c:pt idx="18">
                  <c:v>2.2395482923940325E-2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12768"/>
        <c:axId val="163314304"/>
      </c:lineChart>
      <c:lineChart>
        <c:grouping val="standard"/>
        <c:varyColors val="0"/>
        <c:ser>
          <c:idx val="1"/>
          <c:order val="0"/>
          <c:tx>
            <c:v>Índice Ratio Noticias (eje der.)</c:v>
          </c:tx>
          <c:marker>
            <c:symbol val="none"/>
          </c:marker>
          <c:cat>
            <c:numRef>
              <c:f>'[1]Indice Agro'!$F$236:$F$254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Agro'!$G$236:$G$254</c:f>
              <c:numCache>
                <c:formatCode>General</c:formatCode>
                <c:ptCount val="19"/>
                <c:pt idx="0">
                  <c:v>0.85889570552147243</c:v>
                </c:pt>
                <c:pt idx="1">
                  <c:v>0.80392156862745101</c:v>
                </c:pt>
                <c:pt idx="2">
                  <c:v>0.7750385208012327</c:v>
                </c:pt>
                <c:pt idx="3">
                  <c:v>0.72841901066925319</c:v>
                </c:pt>
                <c:pt idx="4">
                  <c:v>0.66912751677852345</c:v>
                </c:pt>
                <c:pt idx="5">
                  <c:v>0.75887038377986971</c:v>
                </c:pt>
                <c:pt idx="6">
                  <c:v>0.7537718768859385</c:v>
                </c:pt>
                <c:pt idx="7">
                  <c:v>0.73948524795982418</c:v>
                </c:pt>
                <c:pt idx="8">
                  <c:v>0.72589329417523252</c:v>
                </c:pt>
                <c:pt idx="9">
                  <c:v>0.73152709359605916</c:v>
                </c:pt>
                <c:pt idx="10">
                  <c:v>0.75577557755775582</c:v>
                </c:pt>
                <c:pt idx="11">
                  <c:v>0.77197039777983345</c:v>
                </c:pt>
                <c:pt idx="12">
                  <c:v>0.86705202312138729</c:v>
                </c:pt>
                <c:pt idx="13">
                  <c:v>0.83597518952446592</c:v>
                </c:pt>
                <c:pt idx="14">
                  <c:v>0.74296435272045025</c:v>
                </c:pt>
                <c:pt idx="15">
                  <c:v>0.75489727663640704</c:v>
                </c:pt>
                <c:pt idx="16">
                  <c:v>0.75162548764629389</c:v>
                </c:pt>
                <c:pt idx="17">
                  <c:v>0.75940860215053763</c:v>
                </c:pt>
                <c:pt idx="18">
                  <c:v>0.75210084033613445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35456"/>
        <c:axId val="160833920"/>
      </c:lineChart>
      <c:dateAx>
        <c:axId val="16331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3314304"/>
        <c:crosses val="autoZero"/>
        <c:auto val="0"/>
        <c:lblOffset val="100"/>
        <c:baseTimeUnit val="days"/>
      </c:dateAx>
      <c:valAx>
        <c:axId val="163314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3312768"/>
        <c:crosses val="autoZero"/>
        <c:crossBetween val="between"/>
      </c:valAx>
      <c:valAx>
        <c:axId val="1608339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60835456"/>
        <c:crosses val="max"/>
        <c:crossBetween val="between"/>
      </c:valAx>
      <c:catAx>
        <c:axId val="160835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3392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9654598243265067"/>
          <c:y val="5.4875066966448269E-2"/>
          <c:w val="0.6901291114815622"/>
          <c:h val="7.55495031940754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18677957085543"/>
          <c:y val="0.19169486097378796"/>
          <c:w val="0.745753245633481"/>
          <c:h val="0.70574338144500148"/>
        </c:manualLayout>
      </c:layout>
      <c:lineChart>
        <c:grouping val="standard"/>
        <c:varyColors val="0"/>
        <c:ser>
          <c:idx val="2"/>
          <c:order val="1"/>
          <c:tx>
            <c:strRef>
              <c:f>'[1]Indice Petro'!$I$235</c:f>
              <c:strCache>
                <c:ptCount val="1"/>
                <c:pt idx="0">
                  <c:v>Índice compuesto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'[1]Indice Petro'!$F$236:$F$254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Petro'!$I$236:$I$254</c:f>
              <c:numCache>
                <c:formatCode>General</c:formatCode>
                <c:ptCount val="19"/>
                <c:pt idx="0">
                  <c:v>2.0391884839104368E-2</c:v>
                </c:pt>
                <c:pt idx="1">
                  <c:v>3.6309734194758587E-2</c:v>
                </c:pt>
                <c:pt idx="2">
                  <c:v>2.798195216756267E-2</c:v>
                </c:pt>
                <c:pt idx="3">
                  <c:v>2.62838500183801E-2</c:v>
                </c:pt>
                <c:pt idx="4">
                  <c:v>2.530635162025039E-2</c:v>
                </c:pt>
                <c:pt idx="5">
                  <c:v>2.6623079962585124E-2</c:v>
                </c:pt>
                <c:pt idx="6">
                  <c:v>3.0574508342223874E-2</c:v>
                </c:pt>
                <c:pt idx="7">
                  <c:v>3.0491314196357793E-2</c:v>
                </c:pt>
                <c:pt idx="8">
                  <c:v>2.9819881772246572E-2</c:v>
                </c:pt>
                <c:pt idx="9">
                  <c:v>3.2543293933763318E-2</c:v>
                </c:pt>
                <c:pt idx="10">
                  <c:v>2.4346103649346636E-2</c:v>
                </c:pt>
                <c:pt idx="11">
                  <c:v>2.2873755700659668E-2</c:v>
                </c:pt>
                <c:pt idx="12">
                  <c:v>2.372223868933885E-2</c:v>
                </c:pt>
                <c:pt idx="13">
                  <c:v>2.2203250177898381E-2</c:v>
                </c:pt>
                <c:pt idx="14">
                  <c:v>2.0522565961062771E-2</c:v>
                </c:pt>
                <c:pt idx="15">
                  <c:v>2.8677544851957459E-2</c:v>
                </c:pt>
                <c:pt idx="16">
                  <c:v>3.3345990428617259E-2</c:v>
                </c:pt>
                <c:pt idx="17">
                  <c:v>3.1542234922764589E-2</c:v>
                </c:pt>
                <c:pt idx="18">
                  <c:v>2.9670820220363953E-2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89472"/>
        <c:axId val="182491008"/>
      </c:lineChart>
      <c:lineChart>
        <c:grouping val="standard"/>
        <c:varyColors val="0"/>
        <c:ser>
          <c:idx val="0"/>
          <c:order val="0"/>
          <c:tx>
            <c:strRef>
              <c:f>'[1]Indice Petro'!$G$235</c:f>
              <c:strCache>
                <c:ptCount val="1"/>
                <c:pt idx="0">
                  <c:v>Indice Noticias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'[1]Indice Petro'!$F$236:$F$254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Petro'!$G$236:$G$254</c:f>
              <c:numCache>
                <c:formatCode>General</c:formatCode>
                <c:ptCount val="19"/>
                <c:pt idx="0">
                  <c:v>0.66486486486486485</c:v>
                </c:pt>
                <c:pt idx="1">
                  <c:v>0.78175895765472314</c:v>
                </c:pt>
                <c:pt idx="2">
                  <c:v>0.71114167812929852</c:v>
                </c:pt>
                <c:pt idx="3">
                  <c:v>0.69620253164556967</c:v>
                </c:pt>
                <c:pt idx="4">
                  <c:v>0.7553763440860215</c:v>
                </c:pt>
                <c:pt idx="5">
                  <c:v>0.78521126760563376</c:v>
                </c:pt>
                <c:pt idx="6">
                  <c:v>0.74447174447174447</c:v>
                </c:pt>
                <c:pt idx="7">
                  <c:v>0.73919753086419748</c:v>
                </c:pt>
                <c:pt idx="8">
                  <c:v>0.74784276126558002</c:v>
                </c:pt>
                <c:pt idx="9">
                  <c:v>0.78770413064361189</c:v>
                </c:pt>
                <c:pt idx="10">
                  <c:v>0.73607540702656382</c:v>
                </c:pt>
                <c:pt idx="11">
                  <c:v>0.72974910394265236</c:v>
                </c:pt>
                <c:pt idx="12">
                  <c:v>0.75332348596750365</c:v>
                </c:pt>
                <c:pt idx="13">
                  <c:v>0.72855701311806254</c:v>
                </c:pt>
                <c:pt idx="14">
                  <c:v>0.63013698630136983</c:v>
                </c:pt>
                <c:pt idx="15">
                  <c:v>0.74170854271356779</c:v>
                </c:pt>
                <c:pt idx="16">
                  <c:v>0.83772609819121446</c:v>
                </c:pt>
                <c:pt idx="17">
                  <c:v>0.81854516386890486</c:v>
                </c:pt>
                <c:pt idx="18">
                  <c:v>0.83114880493446419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98432"/>
        <c:axId val="182492544"/>
      </c:lineChart>
      <c:catAx>
        <c:axId val="1824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2491008"/>
        <c:crosses val="autoZero"/>
        <c:auto val="1"/>
        <c:lblAlgn val="ctr"/>
        <c:lblOffset val="100"/>
        <c:noMultiLvlLbl val="0"/>
      </c:catAx>
      <c:valAx>
        <c:axId val="182491008"/>
        <c:scaling>
          <c:orientation val="minMax"/>
        </c:scaling>
        <c:delete val="0"/>
        <c:axPos val="l"/>
        <c:majorGridlines/>
        <c:numFmt formatCode="#,##0.000" sourceLinked="0"/>
        <c:majorTickMark val="out"/>
        <c:minorTickMark val="none"/>
        <c:tickLblPos val="nextTo"/>
        <c:crossAx val="182489472"/>
        <c:crosses val="autoZero"/>
        <c:crossBetween val="between"/>
      </c:valAx>
      <c:valAx>
        <c:axId val="1824925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2498432"/>
        <c:crosses val="max"/>
        <c:crossBetween val="between"/>
      </c:valAx>
      <c:catAx>
        <c:axId val="18249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24925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8533691179578854"/>
          <c:y val="0.13164127465627726"/>
          <c:w val="0.64808912986124712"/>
          <c:h val="7.660122802114699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60616437473524E-2"/>
          <c:y val="0.12056546203536225"/>
          <c:w val="0.85029791385132958"/>
          <c:h val="0.77696138932558767"/>
        </c:manualLayout>
      </c:layout>
      <c:lineChart>
        <c:grouping val="standard"/>
        <c:varyColors val="0"/>
        <c:ser>
          <c:idx val="3"/>
          <c:order val="1"/>
          <c:tx>
            <c:strRef>
              <c:f>'[1]Indice Minería'!$I$235</c:f>
              <c:strCache>
                <c:ptCount val="1"/>
                <c:pt idx="0">
                  <c:v>Índice compuesto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'[1]Indice Minería'!$F$236:$F$254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Minería'!$I$236:$I$254</c:f>
              <c:numCache>
                <c:formatCode>General</c:formatCode>
                <c:ptCount val="19"/>
                <c:pt idx="0">
                  <c:v>2.0967357636406954E-2</c:v>
                </c:pt>
                <c:pt idx="1">
                  <c:v>2.4036875103118298E-2</c:v>
                </c:pt>
                <c:pt idx="2">
                  <c:v>1.9536830682249987E-2</c:v>
                </c:pt>
                <c:pt idx="3">
                  <c:v>3.0425699406564127E-2</c:v>
                </c:pt>
                <c:pt idx="4">
                  <c:v>1.7401344616993011E-2</c:v>
                </c:pt>
                <c:pt idx="5">
                  <c:v>2.1240196517202818E-2</c:v>
                </c:pt>
                <c:pt idx="6">
                  <c:v>1.9781101029151878E-2</c:v>
                </c:pt>
                <c:pt idx="7">
                  <c:v>2.4397436231016749E-2</c:v>
                </c:pt>
                <c:pt idx="8">
                  <c:v>2.8554601188193952E-2</c:v>
                </c:pt>
                <c:pt idx="9">
                  <c:v>2.611093652957755E-2</c:v>
                </c:pt>
                <c:pt idx="10">
                  <c:v>2.6456013767079262E-2</c:v>
                </c:pt>
                <c:pt idx="11">
                  <c:v>2.6069698740019805E-2</c:v>
                </c:pt>
                <c:pt idx="12">
                  <c:v>2.5825797680132979E-2</c:v>
                </c:pt>
                <c:pt idx="13">
                  <c:v>2.6674366953299444E-2</c:v>
                </c:pt>
                <c:pt idx="14">
                  <c:v>3.1136149757442756E-2</c:v>
                </c:pt>
                <c:pt idx="15">
                  <c:v>2.8297671964575968E-2</c:v>
                </c:pt>
                <c:pt idx="16">
                  <c:v>3.7144328919647605E-2</c:v>
                </c:pt>
                <c:pt idx="17">
                  <c:v>2.8087907380509286E-2</c:v>
                </c:pt>
                <c:pt idx="18">
                  <c:v>2.5771627686700809E-2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39616"/>
        <c:axId val="173041152"/>
      </c:lineChart>
      <c:lineChart>
        <c:grouping val="standard"/>
        <c:varyColors val="0"/>
        <c:ser>
          <c:idx val="1"/>
          <c:order val="0"/>
          <c:tx>
            <c:v>Índice Ratio Noticias (eje der.)</c:v>
          </c:tx>
          <c:marker>
            <c:symbol val="none"/>
          </c:marker>
          <c:cat>
            <c:numRef>
              <c:f>'[1]Indice Minería'!$F$236:$F$254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Minería'!$G$236:$G$254</c:f>
              <c:numCache>
                <c:formatCode>General</c:formatCode>
                <c:ptCount val="19"/>
                <c:pt idx="0">
                  <c:v>0.88888888888888884</c:v>
                </c:pt>
                <c:pt idx="1">
                  <c:v>0.875</c:v>
                </c:pt>
                <c:pt idx="2">
                  <c:v>0.67213114754098358</c:v>
                </c:pt>
                <c:pt idx="3">
                  <c:v>0.79130434782608694</c:v>
                </c:pt>
                <c:pt idx="4">
                  <c:v>0.7722772277227723</c:v>
                </c:pt>
                <c:pt idx="5">
                  <c:v>0.80597014925373134</c:v>
                </c:pt>
                <c:pt idx="6">
                  <c:v>0.79411764705882348</c:v>
                </c:pt>
                <c:pt idx="7">
                  <c:v>0.84057971014492749</c:v>
                </c:pt>
                <c:pt idx="8">
                  <c:v>0.78899082568807344</c:v>
                </c:pt>
                <c:pt idx="9">
                  <c:v>0.7720588235294118</c:v>
                </c:pt>
                <c:pt idx="10">
                  <c:v>0.84057971014492749</c:v>
                </c:pt>
                <c:pt idx="11">
                  <c:v>0.79084967320261434</c:v>
                </c:pt>
                <c:pt idx="12">
                  <c:v>0.78217821782178221</c:v>
                </c:pt>
                <c:pt idx="13">
                  <c:v>0.828125</c:v>
                </c:pt>
                <c:pt idx="14">
                  <c:v>0.84076433121019112</c:v>
                </c:pt>
                <c:pt idx="15">
                  <c:v>0.7921348314606742</c:v>
                </c:pt>
                <c:pt idx="16">
                  <c:v>0.88601036269430056</c:v>
                </c:pt>
                <c:pt idx="17">
                  <c:v>0.8046875</c:v>
                </c:pt>
                <c:pt idx="18">
                  <c:v>0.85567010309278346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44480"/>
        <c:axId val="173042688"/>
      </c:lineChart>
      <c:dateAx>
        <c:axId val="17303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041152"/>
        <c:crosses val="autoZero"/>
        <c:auto val="0"/>
        <c:lblOffset val="100"/>
        <c:baseTimeUnit val="days"/>
      </c:dateAx>
      <c:valAx>
        <c:axId val="173041152"/>
        <c:scaling>
          <c:orientation val="minMax"/>
        </c:scaling>
        <c:delete val="0"/>
        <c:axPos val="l"/>
        <c:majorGridlines/>
        <c:numFmt formatCode="#,##0.000" sourceLinked="0"/>
        <c:majorTickMark val="out"/>
        <c:minorTickMark val="none"/>
        <c:tickLblPos val="nextTo"/>
        <c:crossAx val="173039616"/>
        <c:crosses val="autoZero"/>
        <c:crossBetween val="between"/>
      </c:valAx>
      <c:valAx>
        <c:axId val="1730426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3044480"/>
        <c:crosses val="max"/>
        <c:crossBetween val="between"/>
      </c:valAx>
      <c:catAx>
        <c:axId val="173044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30426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21626073550851324"/>
          <c:y val="5.0559969655505181E-2"/>
          <c:w val="0.59416846146642943"/>
          <c:h val="5.775051710871394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174103237096E-2"/>
          <c:y val="5.1400554097404488E-2"/>
          <c:w val="0.81979986876640432"/>
          <c:h val="0.76317512394284048"/>
        </c:manualLayout>
      </c:layout>
      <c:lineChart>
        <c:grouping val="standard"/>
        <c:varyColors val="0"/>
        <c:ser>
          <c:idx val="1"/>
          <c:order val="1"/>
          <c:tx>
            <c:strRef>
              <c:f>'[1]Indice General'!$J$235</c:f>
              <c:strCache>
                <c:ptCount val="1"/>
                <c:pt idx="0">
                  <c:v>Índice compuesto Escalado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'[1]Indice General'!$A$236:$A$254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General'!$J$236:$J$254</c:f>
              <c:numCache>
                <c:formatCode>General</c:formatCode>
                <c:ptCount val="19"/>
                <c:pt idx="0">
                  <c:v>8.0047577710662843</c:v>
                </c:pt>
                <c:pt idx="1">
                  <c:v>19.542983573023857</c:v>
                </c:pt>
                <c:pt idx="2">
                  <c:v>38.674237802753559</c:v>
                </c:pt>
                <c:pt idx="3">
                  <c:v>52.027427833953119</c:v>
                </c:pt>
                <c:pt idx="4">
                  <c:v>33.145108898910259</c:v>
                </c:pt>
                <c:pt idx="5">
                  <c:v>37.349537018395239</c:v>
                </c:pt>
                <c:pt idx="6">
                  <c:v>44.190194965212164</c:v>
                </c:pt>
                <c:pt idx="7">
                  <c:v>37.709486673145356</c:v>
                </c:pt>
                <c:pt idx="8">
                  <c:v>49.406551321955533</c:v>
                </c:pt>
                <c:pt idx="9">
                  <c:v>53.502323058745233</c:v>
                </c:pt>
                <c:pt idx="10">
                  <c:v>56.040363771125207</c:v>
                </c:pt>
                <c:pt idx="11">
                  <c:v>60.12909095342016</c:v>
                </c:pt>
                <c:pt idx="12">
                  <c:v>131.48988062739934</c:v>
                </c:pt>
                <c:pt idx="13">
                  <c:v>90.093542208796606</c:v>
                </c:pt>
                <c:pt idx="14">
                  <c:v>56.3474688333812</c:v>
                </c:pt>
                <c:pt idx="15">
                  <c:v>58.273855326187856</c:v>
                </c:pt>
                <c:pt idx="16">
                  <c:v>85.304986947171088</c:v>
                </c:pt>
                <c:pt idx="17">
                  <c:v>63.226070904086846</c:v>
                </c:pt>
                <c:pt idx="18">
                  <c:v>54.913381236212125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11040"/>
        <c:axId val="188940672"/>
      </c:lineChart>
      <c:lineChart>
        <c:grouping val="standard"/>
        <c:varyColors val="0"/>
        <c:ser>
          <c:idx val="0"/>
          <c:order val="0"/>
          <c:tx>
            <c:strRef>
              <c:f>'[1]Indice General'!$I$235</c:f>
              <c:strCache>
                <c:ptCount val="1"/>
                <c:pt idx="0">
                  <c:v>Índice compuesto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'[1]Indice General'!$A$236:$A$254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General'!$I$236:$I$254</c:f>
              <c:numCache>
                <c:formatCode>General</c:formatCode>
                <c:ptCount val="19"/>
                <c:pt idx="0">
                  <c:v>2.6074129547447183E-2</c:v>
                </c:pt>
                <c:pt idx="1">
                  <c:v>2.4613329437057754E-2</c:v>
                </c:pt>
                <c:pt idx="2">
                  <c:v>2.234213622342782E-2</c:v>
                </c:pt>
                <c:pt idx="3">
                  <c:v>2.108080544325491E-2</c:v>
                </c:pt>
                <c:pt idx="4">
                  <c:v>1.9027042995930114E-2</c:v>
                </c:pt>
                <c:pt idx="5">
                  <c:v>2.2704885725468232E-2</c:v>
                </c:pt>
                <c:pt idx="6">
                  <c:v>2.2172701939393961E-2</c:v>
                </c:pt>
                <c:pt idx="7">
                  <c:v>2.1232819072716982E-2</c:v>
                </c:pt>
                <c:pt idx="8">
                  <c:v>2.0002652357067018E-2</c:v>
                </c:pt>
                <c:pt idx="9">
                  <c:v>2.1281751415570895E-2</c:v>
                </c:pt>
                <c:pt idx="10">
                  <c:v>2.0879420182982566E-2</c:v>
                </c:pt>
                <c:pt idx="11">
                  <c:v>2.0606268318512734E-2</c:v>
                </c:pt>
                <c:pt idx="12">
                  <c:v>3.0444519709979013E-2</c:v>
                </c:pt>
                <c:pt idx="13">
                  <c:v>2.6901625025021383E-2</c:v>
                </c:pt>
                <c:pt idx="14">
                  <c:v>2.1151452264782732E-2</c:v>
                </c:pt>
                <c:pt idx="15">
                  <c:v>2.2987714132618485E-2</c:v>
                </c:pt>
                <c:pt idx="16">
                  <c:v>2.8033186640542586E-2</c:v>
                </c:pt>
                <c:pt idx="17">
                  <c:v>2.7170636400553005E-2</c:v>
                </c:pt>
                <c:pt idx="18">
                  <c:v>2.5829436141209843E-2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43744"/>
        <c:axId val="188942208"/>
      </c:lineChart>
      <c:dateAx>
        <c:axId val="1903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940672"/>
        <c:crosses val="autoZero"/>
        <c:auto val="0"/>
        <c:lblOffset val="100"/>
        <c:baseTimeUnit val="days"/>
      </c:dateAx>
      <c:valAx>
        <c:axId val="188940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311040"/>
        <c:crosses val="autoZero"/>
        <c:crossBetween val="between"/>
      </c:valAx>
      <c:valAx>
        <c:axId val="188942208"/>
        <c:scaling>
          <c:orientation val="minMax"/>
        </c:scaling>
        <c:delete val="0"/>
        <c:axPos val="r"/>
        <c:numFmt formatCode="#,##0.000" sourceLinked="0"/>
        <c:majorTickMark val="out"/>
        <c:minorTickMark val="none"/>
        <c:tickLblPos val="nextTo"/>
        <c:crossAx val="188943744"/>
        <c:crosses val="max"/>
        <c:crossBetween val="between"/>
      </c:valAx>
      <c:catAx>
        <c:axId val="18894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94220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4915179352580926"/>
          <c:y val="6.8676727909011387E-2"/>
          <c:w val="0.73973709536307963"/>
          <c:h val="0.1126465441819772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949756245555863E-2"/>
          <c:y val="3.0843796164082889E-2"/>
          <c:w val="0.8437589165016588"/>
          <c:h val="0.86659444625470661"/>
        </c:manualLayout>
      </c:layout>
      <c:lineChart>
        <c:grouping val="standard"/>
        <c:varyColors val="0"/>
        <c:ser>
          <c:idx val="3"/>
          <c:order val="1"/>
          <c:tx>
            <c:strRef>
              <c:f>'[1]Indice pesca y bosques'!$I$235</c:f>
              <c:strCache>
                <c:ptCount val="1"/>
                <c:pt idx="0">
                  <c:v>Índice compuesto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'[1]Indice pesca y bosques'!$F$236:$F$254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pesca y bosques'!$I$236:$I$254</c:f>
              <c:numCache>
                <c:formatCode>General</c:formatCode>
                <c:ptCount val="19"/>
                <c:pt idx="0">
                  <c:v>3.034448451685114E-2</c:v>
                </c:pt>
                <c:pt idx="1">
                  <c:v>2.7948253786039119E-2</c:v>
                </c:pt>
                <c:pt idx="2">
                  <c:v>3.309568480300188E-2</c:v>
                </c:pt>
                <c:pt idx="3">
                  <c:v>3.1684625460674368E-2</c:v>
                </c:pt>
                <c:pt idx="4">
                  <c:v>2.7813962590303481E-2</c:v>
                </c:pt>
                <c:pt idx="5">
                  <c:v>2.9852088297441889E-2</c:v>
                </c:pt>
                <c:pt idx="6">
                  <c:v>2.3451011767052016E-2</c:v>
                </c:pt>
                <c:pt idx="7">
                  <c:v>1.9979313911394587E-2</c:v>
                </c:pt>
                <c:pt idx="8">
                  <c:v>2.7563914952225186E-2</c:v>
                </c:pt>
                <c:pt idx="9">
                  <c:v>2.848508289869766E-2</c:v>
                </c:pt>
                <c:pt idx="10">
                  <c:v>2.4352939605718552E-2</c:v>
                </c:pt>
                <c:pt idx="11">
                  <c:v>3.8795017175907852E-2</c:v>
                </c:pt>
                <c:pt idx="12">
                  <c:v>2.1353106793410088E-2</c:v>
                </c:pt>
                <c:pt idx="13">
                  <c:v>2.8123282593048294E-2</c:v>
                </c:pt>
                <c:pt idx="14">
                  <c:v>2.8773698747687107E-2</c:v>
                </c:pt>
                <c:pt idx="15">
                  <c:v>2.3982923829948686E-2</c:v>
                </c:pt>
                <c:pt idx="16">
                  <c:v>3.6950307822287587E-2</c:v>
                </c:pt>
                <c:pt idx="17">
                  <c:v>3.1748353263249943E-2</c:v>
                </c:pt>
                <c:pt idx="18">
                  <c:v>2.7164036346245819E-2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79520"/>
        <c:axId val="179585408"/>
      </c:lineChart>
      <c:lineChart>
        <c:grouping val="standard"/>
        <c:varyColors val="0"/>
        <c:ser>
          <c:idx val="1"/>
          <c:order val="0"/>
          <c:tx>
            <c:v>Índice Ratio Noticias (eje der.)</c:v>
          </c:tx>
          <c:marker>
            <c:symbol val="none"/>
          </c:marker>
          <c:cat>
            <c:numRef>
              <c:f>'[1]Indice pesca y bosques'!$F$236:$F$254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pesca y bosques'!$G$236:$G$254</c:f>
              <c:numCache>
                <c:formatCode>General</c:formatCode>
                <c:ptCount val="19"/>
                <c:pt idx="0">
                  <c:v>0.82352941176470584</c:v>
                </c:pt>
                <c:pt idx="1">
                  <c:v>0.93103448275862066</c:v>
                </c:pt>
                <c:pt idx="2">
                  <c:v>0.86301369863013699</c:v>
                </c:pt>
                <c:pt idx="3">
                  <c:v>0.88397790055248615</c:v>
                </c:pt>
                <c:pt idx="4">
                  <c:v>0.8203125</c:v>
                </c:pt>
                <c:pt idx="5">
                  <c:v>0.84347826086956523</c:v>
                </c:pt>
                <c:pt idx="6">
                  <c:v>0.84848484848484851</c:v>
                </c:pt>
                <c:pt idx="7">
                  <c:v>0.81333333333333335</c:v>
                </c:pt>
                <c:pt idx="8">
                  <c:v>0.81756756756756754</c:v>
                </c:pt>
                <c:pt idx="9">
                  <c:v>0.82539682539682535</c:v>
                </c:pt>
                <c:pt idx="10">
                  <c:v>0.80303030303030298</c:v>
                </c:pt>
                <c:pt idx="11">
                  <c:v>0.87301587301587302</c:v>
                </c:pt>
                <c:pt idx="12">
                  <c:v>0.82352941176470584</c:v>
                </c:pt>
                <c:pt idx="13">
                  <c:v>0.87155963302752293</c:v>
                </c:pt>
                <c:pt idx="14">
                  <c:v>0.8314606741573034</c:v>
                </c:pt>
                <c:pt idx="15">
                  <c:v>0.81720430107526887</c:v>
                </c:pt>
                <c:pt idx="16">
                  <c:v>0.87155963302752293</c:v>
                </c:pt>
                <c:pt idx="17">
                  <c:v>0.84337349397590367</c:v>
                </c:pt>
                <c:pt idx="18">
                  <c:v>0.83333333333333337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88480"/>
        <c:axId val="179586944"/>
      </c:lineChart>
      <c:dateAx>
        <c:axId val="1795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9585408"/>
        <c:crosses val="autoZero"/>
        <c:auto val="0"/>
        <c:lblOffset val="100"/>
        <c:baseTimeUnit val="days"/>
      </c:dateAx>
      <c:valAx>
        <c:axId val="179585408"/>
        <c:scaling>
          <c:orientation val="minMax"/>
        </c:scaling>
        <c:delete val="0"/>
        <c:axPos val="l"/>
        <c:majorGridlines/>
        <c:numFmt formatCode="#,##0.000" sourceLinked="0"/>
        <c:majorTickMark val="out"/>
        <c:minorTickMark val="none"/>
        <c:tickLblPos val="nextTo"/>
        <c:crossAx val="179579520"/>
        <c:crosses val="autoZero"/>
        <c:crossBetween val="between"/>
      </c:valAx>
      <c:valAx>
        <c:axId val="1795869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9588480"/>
        <c:crosses val="max"/>
        <c:crossBetween val="between"/>
      </c:valAx>
      <c:catAx>
        <c:axId val="17958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5869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6212578645291648"/>
          <c:y val="7.7327928097156065E-2"/>
          <c:w val="0.60030151886121641"/>
          <c:h val="5.571147934456192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'[2]Acumulado y promedio'!$N$142</c:f>
              <c:strCache>
                <c:ptCount val="1"/>
                <c:pt idx="0">
                  <c:v>Índice compuesto Escalado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'[2]Acumulado y promedio'!$M$143:$M$165</c:f>
              <c:strCache>
                <c:ptCount val="23"/>
                <c:pt idx="0">
                  <c:v>BA y CABA</c:v>
                </c:pt>
                <c:pt idx="1">
                  <c:v>Santa Fe</c:v>
                </c:pt>
                <c:pt idx="2">
                  <c:v>Córdoba</c:v>
                </c:pt>
                <c:pt idx="3">
                  <c:v>Santa Cruz</c:v>
                </c:pt>
                <c:pt idx="4">
                  <c:v>Entre Ríos</c:v>
                </c:pt>
                <c:pt idx="5">
                  <c:v>La Pampa</c:v>
                </c:pt>
                <c:pt idx="6">
                  <c:v>Chubut</c:v>
                </c:pt>
                <c:pt idx="7">
                  <c:v>Neuquén</c:v>
                </c:pt>
                <c:pt idx="8">
                  <c:v>Salta</c:v>
                </c:pt>
                <c:pt idx="9">
                  <c:v>Mendoza</c:v>
                </c:pt>
                <c:pt idx="10">
                  <c:v>Chaco</c:v>
                </c:pt>
                <c:pt idx="11">
                  <c:v>Tucumán</c:v>
                </c:pt>
                <c:pt idx="12">
                  <c:v>Rio Negro</c:v>
                </c:pt>
                <c:pt idx="13">
                  <c:v>Corrientes</c:v>
                </c:pt>
                <c:pt idx="14">
                  <c:v>Formosa</c:v>
                </c:pt>
                <c:pt idx="15">
                  <c:v>Santiago del Estero</c:v>
                </c:pt>
                <c:pt idx="16">
                  <c:v>Jujuy</c:v>
                </c:pt>
                <c:pt idx="17">
                  <c:v>La Rioja</c:v>
                </c:pt>
                <c:pt idx="18">
                  <c:v>Misiones</c:v>
                </c:pt>
                <c:pt idx="19">
                  <c:v>Catamarca</c:v>
                </c:pt>
                <c:pt idx="20">
                  <c:v>San Juan</c:v>
                </c:pt>
                <c:pt idx="21">
                  <c:v>Tierra del Fuego</c:v>
                </c:pt>
                <c:pt idx="22">
                  <c:v>San Luis</c:v>
                </c:pt>
              </c:strCache>
            </c:strRef>
          </c:cat>
          <c:val>
            <c:numRef>
              <c:f>'[2]Acumulado y promedio'!$N$143:$N$165</c:f>
              <c:numCache>
                <c:formatCode>General</c:formatCode>
                <c:ptCount val="23"/>
                <c:pt idx="0">
                  <c:v>314.2950937655653</c:v>
                </c:pt>
                <c:pt idx="1">
                  <c:v>128.51489012832837</c:v>
                </c:pt>
                <c:pt idx="2">
                  <c:v>100.90650211309617</c:v>
                </c:pt>
                <c:pt idx="3">
                  <c:v>65.187439375988077</c:v>
                </c:pt>
                <c:pt idx="4">
                  <c:v>56.400425296391582</c:v>
                </c:pt>
                <c:pt idx="5">
                  <c:v>47.713399469853506</c:v>
                </c:pt>
                <c:pt idx="6">
                  <c:v>42.196378396074572</c:v>
                </c:pt>
                <c:pt idx="7">
                  <c:v>38.831338314075587</c:v>
                </c:pt>
                <c:pt idx="8">
                  <c:v>38.196118970473357</c:v>
                </c:pt>
                <c:pt idx="9">
                  <c:v>36.223889352733067</c:v>
                </c:pt>
                <c:pt idx="10">
                  <c:v>35.773993431324158</c:v>
                </c:pt>
                <c:pt idx="11">
                  <c:v>32.220977067322913</c:v>
                </c:pt>
                <c:pt idx="12">
                  <c:v>31.349723310754154</c:v>
                </c:pt>
                <c:pt idx="13">
                  <c:v>25.86467311361184</c:v>
                </c:pt>
                <c:pt idx="14">
                  <c:v>19.125165863555406</c:v>
                </c:pt>
                <c:pt idx="15">
                  <c:v>18.718385334186035</c:v>
                </c:pt>
                <c:pt idx="16">
                  <c:v>18.366672152964636</c:v>
                </c:pt>
                <c:pt idx="17">
                  <c:v>17.602979650757597</c:v>
                </c:pt>
                <c:pt idx="18">
                  <c:v>17.601323755571379</c:v>
                </c:pt>
                <c:pt idx="19">
                  <c:v>16.772698505870384</c:v>
                </c:pt>
                <c:pt idx="20">
                  <c:v>15.528525732652193</c:v>
                </c:pt>
                <c:pt idx="21">
                  <c:v>15.414410450928219</c:v>
                </c:pt>
                <c:pt idx="22">
                  <c:v>14.017023105841959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68832"/>
        <c:axId val="160570368"/>
      </c:barChart>
      <c:catAx>
        <c:axId val="16056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60570368"/>
        <c:crosses val="autoZero"/>
        <c:auto val="1"/>
        <c:lblAlgn val="ctr"/>
        <c:lblOffset val="100"/>
        <c:noMultiLvlLbl val="0"/>
      </c:catAx>
      <c:valAx>
        <c:axId val="160570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568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'[2]Acumulado y promedio'!$L$142</c:f>
              <c:strCache>
                <c:ptCount val="1"/>
                <c:pt idx="0">
                  <c:v>Índice compuesto</c:v>
                </c:pt>
              </c:strCache>
            </c:strRef>
          </c:tx>
          <c:invertIfNegative val="0"/>
          <c:cat>
            <c:strRef>
              <c:f>'[2]Acumulado y promedio'!$K$143:$K$165</c:f>
              <c:strCache>
                <c:ptCount val="23"/>
                <c:pt idx="0">
                  <c:v>Santa Cruz</c:v>
                </c:pt>
                <c:pt idx="1">
                  <c:v>La Rioja</c:v>
                </c:pt>
                <c:pt idx="2">
                  <c:v>Tucumán</c:v>
                </c:pt>
                <c:pt idx="3">
                  <c:v>Chubut</c:v>
                </c:pt>
                <c:pt idx="4">
                  <c:v>Neuquén</c:v>
                </c:pt>
                <c:pt idx="5">
                  <c:v>Catamarca</c:v>
                </c:pt>
                <c:pt idx="6">
                  <c:v>Jujuy</c:v>
                </c:pt>
                <c:pt idx="7">
                  <c:v>Chaco</c:v>
                </c:pt>
                <c:pt idx="8">
                  <c:v>Entre Ríos</c:v>
                </c:pt>
                <c:pt idx="9">
                  <c:v>Salta</c:v>
                </c:pt>
                <c:pt idx="10">
                  <c:v>La Pampa</c:v>
                </c:pt>
                <c:pt idx="11">
                  <c:v>Tierra del Fuego</c:v>
                </c:pt>
                <c:pt idx="12">
                  <c:v>Rio Negro</c:v>
                </c:pt>
                <c:pt idx="13">
                  <c:v>Córdoba</c:v>
                </c:pt>
                <c:pt idx="14">
                  <c:v>Corrientes</c:v>
                </c:pt>
                <c:pt idx="15">
                  <c:v>BA y CABA</c:v>
                </c:pt>
                <c:pt idx="16">
                  <c:v>Santiago del Estero</c:v>
                </c:pt>
                <c:pt idx="17">
                  <c:v>Misiones</c:v>
                </c:pt>
                <c:pt idx="18">
                  <c:v>Formosa</c:v>
                </c:pt>
                <c:pt idx="19">
                  <c:v>Mendoza</c:v>
                </c:pt>
                <c:pt idx="20">
                  <c:v>Santa Fe</c:v>
                </c:pt>
                <c:pt idx="21">
                  <c:v>San Juan</c:v>
                </c:pt>
                <c:pt idx="22">
                  <c:v>San Luis</c:v>
                </c:pt>
              </c:strCache>
            </c:strRef>
          </c:cat>
          <c:val>
            <c:numRef>
              <c:f>'[2]Acumulado y promedio'!$L$143:$L$165</c:f>
              <c:numCache>
                <c:formatCode>General</c:formatCode>
                <c:ptCount val="23"/>
                <c:pt idx="0">
                  <c:v>3.2741054432942278E-2</c:v>
                </c:pt>
                <c:pt idx="1">
                  <c:v>3.1045819489872305E-2</c:v>
                </c:pt>
                <c:pt idx="2">
                  <c:v>2.8189831205006923E-2</c:v>
                </c:pt>
                <c:pt idx="3">
                  <c:v>2.7311571777394544E-2</c:v>
                </c:pt>
                <c:pt idx="4">
                  <c:v>2.7003712318550477E-2</c:v>
                </c:pt>
                <c:pt idx="5">
                  <c:v>2.662333096169902E-2</c:v>
                </c:pt>
                <c:pt idx="6">
                  <c:v>2.6464945465366912E-2</c:v>
                </c:pt>
                <c:pt idx="7">
                  <c:v>2.599854173788093E-2</c:v>
                </c:pt>
                <c:pt idx="8">
                  <c:v>2.5439975325390881E-2</c:v>
                </c:pt>
                <c:pt idx="9">
                  <c:v>2.5079526572864975E-2</c:v>
                </c:pt>
                <c:pt idx="10">
                  <c:v>2.48507288905487E-2</c:v>
                </c:pt>
                <c:pt idx="11">
                  <c:v>2.4122708060920532E-2</c:v>
                </c:pt>
                <c:pt idx="12">
                  <c:v>2.4041198857940302E-2</c:v>
                </c:pt>
                <c:pt idx="13">
                  <c:v>2.3554272201936548E-2</c:v>
                </c:pt>
                <c:pt idx="14">
                  <c:v>2.3155481748981056E-2</c:v>
                </c:pt>
                <c:pt idx="15">
                  <c:v>2.28163407452316E-2</c:v>
                </c:pt>
                <c:pt idx="16">
                  <c:v>2.279949492592696E-2</c:v>
                </c:pt>
                <c:pt idx="17">
                  <c:v>2.2623809454461928E-2</c:v>
                </c:pt>
                <c:pt idx="18">
                  <c:v>2.2394807802758088E-2</c:v>
                </c:pt>
                <c:pt idx="19">
                  <c:v>2.1927293797053913E-2</c:v>
                </c:pt>
                <c:pt idx="20">
                  <c:v>1.9999204812998501E-2</c:v>
                </c:pt>
                <c:pt idx="21">
                  <c:v>1.9076812939376159E-2</c:v>
                </c:pt>
                <c:pt idx="22">
                  <c:v>1.7993611175663619E-2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78560"/>
        <c:axId val="160592640"/>
      </c:barChart>
      <c:catAx>
        <c:axId val="160578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60592640"/>
        <c:crosses val="autoZero"/>
        <c:auto val="1"/>
        <c:lblAlgn val="ctr"/>
        <c:lblOffset val="100"/>
        <c:noMultiLvlLbl val="0"/>
      </c:catAx>
      <c:valAx>
        <c:axId val="160592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578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281891992909517E-2"/>
          <c:y val="7.6801243252570053E-2"/>
          <c:w val="0.88021511197997238"/>
          <c:h val="0.7949111914278999"/>
        </c:manualLayout>
      </c:layout>
      <c:lineChart>
        <c:grouping val="standard"/>
        <c:varyColors val="0"/>
        <c:ser>
          <c:idx val="0"/>
          <c:order val="0"/>
          <c:tx>
            <c:v>Noticias Conflictivas</c:v>
          </c:tx>
          <c:spPr>
            <a:ln>
              <a:solidFill>
                <a:schemeClr val="accent2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'[1]Indice Agro'!$A$4:$A$233</c:f>
              <c:numCache>
                <c:formatCode>General</c:formatCode>
                <c:ptCount val="230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</c:numCache>
            </c:numRef>
          </c:cat>
          <c:val>
            <c:numRef>
              <c:f>'[1]Indice Agro'!$D$4:$D$233</c:f>
              <c:numCache>
                <c:formatCode>General</c:formatCode>
                <c:ptCount val="230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13</c:v>
                </c:pt>
                <c:pt idx="7">
                  <c:v>14</c:v>
                </c:pt>
                <c:pt idx="8">
                  <c:v>22</c:v>
                </c:pt>
                <c:pt idx="9">
                  <c:v>9</c:v>
                </c:pt>
                <c:pt idx="10">
                  <c:v>22</c:v>
                </c:pt>
                <c:pt idx="11">
                  <c:v>26</c:v>
                </c:pt>
                <c:pt idx="12">
                  <c:v>15</c:v>
                </c:pt>
                <c:pt idx="13">
                  <c:v>1</c:v>
                </c:pt>
                <c:pt idx="14">
                  <c:v>1</c:v>
                </c:pt>
                <c:pt idx="15">
                  <c:v>8</c:v>
                </c:pt>
                <c:pt idx="16">
                  <c:v>55</c:v>
                </c:pt>
                <c:pt idx="17">
                  <c:v>62</c:v>
                </c:pt>
                <c:pt idx="18">
                  <c:v>14</c:v>
                </c:pt>
                <c:pt idx="19">
                  <c:v>65</c:v>
                </c:pt>
                <c:pt idx="20">
                  <c:v>84</c:v>
                </c:pt>
                <c:pt idx="21">
                  <c:v>21</c:v>
                </c:pt>
                <c:pt idx="22">
                  <c:v>76</c:v>
                </c:pt>
                <c:pt idx="23">
                  <c:v>13</c:v>
                </c:pt>
                <c:pt idx="24">
                  <c:v>51</c:v>
                </c:pt>
                <c:pt idx="25">
                  <c:v>72</c:v>
                </c:pt>
                <c:pt idx="26">
                  <c:v>86</c:v>
                </c:pt>
                <c:pt idx="27">
                  <c:v>93</c:v>
                </c:pt>
                <c:pt idx="28">
                  <c:v>48</c:v>
                </c:pt>
                <c:pt idx="29">
                  <c:v>66</c:v>
                </c:pt>
                <c:pt idx="30">
                  <c:v>85</c:v>
                </c:pt>
                <c:pt idx="31">
                  <c:v>20</c:v>
                </c:pt>
                <c:pt idx="32">
                  <c:v>122</c:v>
                </c:pt>
                <c:pt idx="33">
                  <c:v>116</c:v>
                </c:pt>
                <c:pt idx="34">
                  <c:v>118</c:v>
                </c:pt>
                <c:pt idx="35">
                  <c:v>100</c:v>
                </c:pt>
                <c:pt idx="36">
                  <c:v>80</c:v>
                </c:pt>
                <c:pt idx="37">
                  <c:v>91</c:v>
                </c:pt>
                <c:pt idx="38">
                  <c:v>100</c:v>
                </c:pt>
                <c:pt idx="39">
                  <c:v>137</c:v>
                </c:pt>
                <c:pt idx="40">
                  <c:v>157</c:v>
                </c:pt>
                <c:pt idx="41">
                  <c:v>169</c:v>
                </c:pt>
                <c:pt idx="42">
                  <c:v>122</c:v>
                </c:pt>
                <c:pt idx="43">
                  <c:v>220</c:v>
                </c:pt>
                <c:pt idx="44">
                  <c:v>132</c:v>
                </c:pt>
                <c:pt idx="45">
                  <c:v>102</c:v>
                </c:pt>
                <c:pt idx="46">
                  <c:v>93</c:v>
                </c:pt>
                <c:pt idx="47">
                  <c:v>79</c:v>
                </c:pt>
                <c:pt idx="48">
                  <c:v>100</c:v>
                </c:pt>
                <c:pt idx="49">
                  <c:v>60</c:v>
                </c:pt>
                <c:pt idx="50">
                  <c:v>71</c:v>
                </c:pt>
                <c:pt idx="51">
                  <c:v>94</c:v>
                </c:pt>
                <c:pt idx="52">
                  <c:v>100</c:v>
                </c:pt>
                <c:pt idx="53">
                  <c:v>90</c:v>
                </c:pt>
                <c:pt idx="54">
                  <c:v>73</c:v>
                </c:pt>
                <c:pt idx="55">
                  <c:v>95</c:v>
                </c:pt>
                <c:pt idx="56">
                  <c:v>90</c:v>
                </c:pt>
                <c:pt idx="57">
                  <c:v>88</c:v>
                </c:pt>
                <c:pt idx="58">
                  <c:v>92</c:v>
                </c:pt>
                <c:pt idx="59">
                  <c:v>74</c:v>
                </c:pt>
                <c:pt idx="60">
                  <c:v>70</c:v>
                </c:pt>
                <c:pt idx="61">
                  <c:v>91</c:v>
                </c:pt>
                <c:pt idx="62">
                  <c:v>71</c:v>
                </c:pt>
                <c:pt idx="63">
                  <c:v>112</c:v>
                </c:pt>
                <c:pt idx="64">
                  <c:v>104</c:v>
                </c:pt>
                <c:pt idx="65">
                  <c:v>63</c:v>
                </c:pt>
                <c:pt idx="66">
                  <c:v>80</c:v>
                </c:pt>
                <c:pt idx="67">
                  <c:v>102</c:v>
                </c:pt>
                <c:pt idx="68">
                  <c:v>96</c:v>
                </c:pt>
                <c:pt idx="69">
                  <c:v>73</c:v>
                </c:pt>
                <c:pt idx="70">
                  <c:v>88</c:v>
                </c:pt>
                <c:pt idx="71">
                  <c:v>87</c:v>
                </c:pt>
                <c:pt idx="72">
                  <c:v>81</c:v>
                </c:pt>
                <c:pt idx="73">
                  <c:v>88</c:v>
                </c:pt>
                <c:pt idx="74">
                  <c:v>79</c:v>
                </c:pt>
                <c:pt idx="75">
                  <c:v>133</c:v>
                </c:pt>
                <c:pt idx="76">
                  <c:v>120</c:v>
                </c:pt>
                <c:pt idx="77">
                  <c:v>104</c:v>
                </c:pt>
                <c:pt idx="78">
                  <c:v>77</c:v>
                </c:pt>
                <c:pt idx="79">
                  <c:v>116</c:v>
                </c:pt>
                <c:pt idx="80">
                  <c:v>110</c:v>
                </c:pt>
                <c:pt idx="81">
                  <c:v>99</c:v>
                </c:pt>
                <c:pt idx="82">
                  <c:v>126</c:v>
                </c:pt>
                <c:pt idx="83">
                  <c:v>112</c:v>
                </c:pt>
                <c:pt idx="84">
                  <c:v>85</c:v>
                </c:pt>
                <c:pt idx="86">
                  <c:v>13</c:v>
                </c:pt>
                <c:pt idx="87">
                  <c:v>103</c:v>
                </c:pt>
                <c:pt idx="88">
                  <c:v>111</c:v>
                </c:pt>
                <c:pt idx="89">
                  <c:v>116</c:v>
                </c:pt>
                <c:pt idx="90">
                  <c:v>103</c:v>
                </c:pt>
                <c:pt idx="91">
                  <c:v>113</c:v>
                </c:pt>
                <c:pt idx="92">
                  <c:v>128</c:v>
                </c:pt>
                <c:pt idx="93">
                  <c:v>117</c:v>
                </c:pt>
                <c:pt idx="94">
                  <c:v>131</c:v>
                </c:pt>
                <c:pt idx="95">
                  <c:v>131</c:v>
                </c:pt>
                <c:pt idx="96">
                  <c:v>112</c:v>
                </c:pt>
                <c:pt idx="97">
                  <c:v>99</c:v>
                </c:pt>
                <c:pt idx="98">
                  <c:v>109</c:v>
                </c:pt>
                <c:pt idx="99">
                  <c:v>132</c:v>
                </c:pt>
                <c:pt idx="100">
                  <c:v>126</c:v>
                </c:pt>
                <c:pt idx="101">
                  <c:v>128</c:v>
                </c:pt>
                <c:pt idx="102">
                  <c:v>117</c:v>
                </c:pt>
                <c:pt idx="103">
                  <c:v>140</c:v>
                </c:pt>
                <c:pt idx="104">
                  <c:v>111</c:v>
                </c:pt>
                <c:pt idx="105">
                  <c:v>132</c:v>
                </c:pt>
                <c:pt idx="106">
                  <c:v>134</c:v>
                </c:pt>
                <c:pt idx="107">
                  <c:v>132</c:v>
                </c:pt>
                <c:pt idx="108">
                  <c:v>123</c:v>
                </c:pt>
                <c:pt idx="109">
                  <c:v>111</c:v>
                </c:pt>
                <c:pt idx="110">
                  <c:v>122</c:v>
                </c:pt>
                <c:pt idx="111">
                  <c:v>158</c:v>
                </c:pt>
                <c:pt idx="112">
                  <c:v>127</c:v>
                </c:pt>
                <c:pt idx="113">
                  <c:v>105</c:v>
                </c:pt>
                <c:pt idx="114">
                  <c:v>115</c:v>
                </c:pt>
                <c:pt idx="115">
                  <c:v>105</c:v>
                </c:pt>
                <c:pt idx="116">
                  <c:v>121</c:v>
                </c:pt>
                <c:pt idx="117">
                  <c:v>113</c:v>
                </c:pt>
                <c:pt idx="118">
                  <c:v>159</c:v>
                </c:pt>
                <c:pt idx="119">
                  <c:v>125</c:v>
                </c:pt>
                <c:pt idx="120">
                  <c:v>124</c:v>
                </c:pt>
                <c:pt idx="121">
                  <c:v>140</c:v>
                </c:pt>
                <c:pt idx="122">
                  <c:v>120</c:v>
                </c:pt>
                <c:pt idx="123">
                  <c:v>128</c:v>
                </c:pt>
                <c:pt idx="124">
                  <c:v>157</c:v>
                </c:pt>
                <c:pt idx="125">
                  <c:v>146</c:v>
                </c:pt>
                <c:pt idx="126">
                  <c:v>115</c:v>
                </c:pt>
                <c:pt idx="127">
                  <c:v>168</c:v>
                </c:pt>
                <c:pt idx="128">
                  <c:v>101</c:v>
                </c:pt>
                <c:pt idx="129">
                  <c:v>118</c:v>
                </c:pt>
                <c:pt idx="130">
                  <c:v>122</c:v>
                </c:pt>
                <c:pt idx="131">
                  <c:v>114</c:v>
                </c:pt>
                <c:pt idx="132">
                  <c:v>174</c:v>
                </c:pt>
                <c:pt idx="133">
                  <c:v>144</c:v>
                </c:pt>
                <c:pt idx="134">
                  <c:v>127</c:v>
                </c:pt>
                <c:pt idx="135">
                  <c:v>190</c:v>
                </c:pt>
                <c:pt idx="136">
                  <c:v>147</c:v>
                </c:pt>
                <c:pt idx="137">
                  <c:v>123</c:v>
                </c:pt>
                <c:pt idx="138">
                  <c:v>136</c:v>
                </c:pt>
                <c:pt idx="139">
                  <c:v>112</c:v>
                </c:pt>
                <c:pt idx="140">
                  <c:v>140</c:v>
                </c:pt>
                <c:pt idx="141">
                  <c:v>126</c:v>
                </c:pt>
                <c:pt idx="142">
                  <c:v>123</c:v>
                </c:pt>
                <c:pt idx="143">
                  <c:v>154</c:v>
                </c:pt>
                <c:pt idx="144">
                  <c:v>147</c:v>
                </c:pt>
                <c:pt idx="145">
                  <c:v>48</c:v>
                </c:pt>
                <c:pt idx="146">
                  <c:v>130</c:v>
                </c:pt>
                <c:pt idx="147">
                  <c:v>363</c:v>
                </c:pt>
                <c:pt idx="148">
                  <c:v>402</c:v>
                </c:pt>
                <c:pt idx="149">
                  <c:v>441</c:v>
                </c:pt>
                <c:pt idx="150">
                  <c:v>474</c:v>
                </c:pt>
                <c:pt idx="151">
                  <c:v>376</c:v>
                </c:pt>
                <c:pt idx="152">
                  <c:v>274</c:v>
                </c:pt>
                <c:pt idx="153">
                  <c:v>193</c:v>
                </c:pt>
                <c:pt idx="154">
                  <c:v>154</c:v>
                </c:pt>
                <c:pt idx="155">
                  <c:v>141</c:v>
                </c:pt>
                <c:pt idx="156">
                  <c:v>154</c:v>
                </c:pt>
                <c:pt idx="157">
                  <c:v>218</c:v>
                </c:pt>
                <c:pt idx="158">
                  <c:v>249</c:v>
                </c:pt>
                <c:pt idx="159">
                  <c:v>319</c:v>
                </c:pt>
                <c:pt idx="160">
                  <c:v>152</c:v>
                </c:pt>
                <c:pt idx="161">
                  <c:v>195</c:v>
                </c:pt>
                <c:pt idx="162">
                  <c:v>196</c:v>
                </c:pt>
                <c:pt idx="163">
                  <c:v>208</c:v>
                </c:pt>
                <c:pt idx="164">
                  <c:v>267</c:v>
                </c:pt>
                <c:pt idx="165">
                  <c:v>206</c:v>
                </c:pt>
                <c:pt idx="166">
                  <c:v>144</c:v>
                </c:pt>
                <c:pt idx="167">
                  <c:v>129</c:v>
                </c:pt>
                <c:pt idx="168">
                  <c:v>143</c:v>
                </c:pt>
                <c:pt idx="169">
                  <c:v>132</c:v>
                </c:pt>
                <c:pt idx="170">
                  <c:v>129</c:v>
                </c:pt>
                <c:pt idx="171">
                  <c:v>124</c:v>
                </c:pt>
                <c:pt idx="172">
                  <c:v>177</c:v>
                </c:pt>
                <c:pt idx="173">
                  <c:v>114</c:v>
                </c:pt>
                <c:pt idx="174">
                  <c:v>132</c:v>
                </c:pt>
                <c:pt idx="175">
                  <c:v>164</c:v>
                </c:pt>
                <c:pt idx="176">
                  <c:v>128</c:v>
                </c:pt>
                <c:pt idx="177">
                  <c:v>125</c:v>
                </c:pt>
                <c:pt idx="178">
                  <c:v>119</c:v>
                </c:pt>
                <c:pt idx="179">
                  <c:v>133</c:v>
                </c:pt>
                <c:pt idx="180">
                  <c:v>107</c:v>
                </c:pt>
                <c:pt idx="181">
                  <c:v>163</c:v>
                </c:pt>
                <c:pt idx="182">
                  <c:v>114</c:v>
                </c:pt>
                <c:pt idx="183">
                  <c:v>142</c:v>
                </c:pt>
                <c:pt idx="184">
                  <c:v>135</c:v>
                </c:pt>
                <c:pt idx="185">
                  <c:v>104</c:v>
                </c:pt>
                <c:pt idx="186">
                  <c:v>130</c:v>
                </c:pt>
                <c:pt idx="187">
                  <c:v>147</c:v>
                </c:pt>
                <c:pt idx="188">
                  <c:v>146</c:v>
                </c:pt>
                <c:pt idx="189">
                  <c:v>119</c:v>
                </c:pt>
                <c:pt idx="190">
                  <c:v>143</c:v>
                </c:pt>
                <c:pt idx="191">
                  <c:v>108</c:v>
                </c:pt>
                <c:pt idx="192">
                  <c:v>129</c:v>
                </c:pt>
                <c:pt idx="193">
                  <c:v>132</c:v>
                </c:pt>
                <c:pt idx="194">
                  <c:v>97</c:v>
                </c:pt>
                <c:pt idx="195">
                  <c:v>113</c:v>
                </c:pt>
                <c:pt idx="196">
                  <c:v>111</c:v>
                </c:pt>
                <c:pt idx="197">
                  <c:v>122</c:v>
                </c:pt>
                <c:pt idx="198">
                  <c:v>54</c:v>
                </c:pt>
                <c:pt idx="200">
                  <c:v>56</c:v>
                </c:pt>
                <c:pt idx="201">
                  <c:v>113</c:v>
                </c:pt>
                <c:pt idx="202">
                  <c:v>98</c:v>
                </c:pt>
                <c:pt idx="203">
                  <c:v>120</c:v>
                </c:pt>
                <c:pt idx="204">
                  <c:v>140</c:v>
                </c:pt>
                <c:pt idx="205">
                  <c:v>107</c:v>
                </c:pt>
                <c:pt idx="206">
                  <c:v>100</c:v>
                </c:pt>
                <c:pt idx="207">
                  <c:v>130</c:v>
                </c:pt>
                <c:pt idx="208">
                  <c:v>96</c:v>
                </c:pt>
                <c:pt idx="209">
                  <c:v>92</c:v>
                </c:pt>
                <c:pt idx="210">
                  <c:v>105</c:v>
                </c:pt>
                <c:pt idx="211">
                  <c:v>104</c:v>
                </c:pt>
                <c:pt idx="212">
                  <c:v>90</c:v>
                </c:pt>
                <c:pt idx="213">
                  <c:v>86</c:v>
                </c:pt>
                <c:pt idx="214">
                  <c:v>82</c:v>
                </c:pt>
                <c:pt idx="215">
                  <c:v>86</c:v>
                </c:pt>
                <c:pt idx="216">
                  <c:v>52</c:v>
                </c:pt>
                <c:pt idx="217">
                  <c:v>82</c:v>
                </c:pt>
                <c:pt idx="218">
                  <c:v>79</c:v>
                </c:pt>
                <c:pt idx="219">
                  <c:v>80</c:v>
                </c:pt>
                <c:pt idx="220">
                  <c:v>80</c:v>
                </c:pt>
                <c:pt idx="221">
                  <c:v>63</c:v>
                </c:pt>
                <c:pt idx="222">
                  <c:v>54</c:v>
                </c:pt>
                <c:pt idx="223">
                  <c:v>65</c:v>
                </c:pt>
                <c:pt idx="224">
                  <c:v>89</c:v>
                </c:pt>
                <c:pt idx="225">
                  <c:v>83</c:v>
                </c:pt>
                <c:pt idx="226">
                  <c:v>78</c:v>
                </c:pt>
                <c:pt idx="227">
                  <c:v>70</c:v>
                </c:pt>
                <c:pt idx="228">
                  <c:v>72</c:v>
                </c:pt>
                <c:pt idx="229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87168"/>
        <c:axId val="160888704"/>
      </c:lineChart>
      <c:lineChart>
        <c:grouping val="standard"/>
        <c:varyColors val="0"/>
        <c:ser>
          <c:idx val="2"/>
          <c:order val="1"/>
          <c:tx>
            <c:v>Índice Compuesto Escalado (eje der)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'[1]Indice Agro'!$F$4:$F$233</c:f>
              <c:numCache>
                <c:formatCode>General</c:formatCode>
                <c:ptCount val="230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</c:numCache>
            </c:numRef>
          </c:cat>
          <c:val>
            <c:numRef>
              <c:f>'[1]Indice Agro'!$J$4:$J$233</c:f>
              <c:numCache>
                <c:formatCode>General</c:formatCode>
                <c:ptCount val="230"/>
                <c:pt idx="0">
                  <c:v>5.076142131979695E-3</c:v>
                </c:pt>
                <c:pt idx="1">
                  <c:v>0.10526315789473684</c:v>
                </c:pt>
                <c:pt idx="2">
                  <c:v>6.4000000000000001E-2</c:v>
                </c:pt>
                <c:pt idx="3">
                  <c:v>9.1503267973856217E-2</c:v>
                </c:pt>
                <c:pt idx="4">
                  <c:v>5.2023121387283232E-2</c:v>
                </c:pt>
                <c:pt idx="5">
                  <c:v>8.9577950043066318E-2</c:v>
                </c:pt>
                <c:pt idx="6">
                  <c:v>0.28243574051407588</c:v>
                </c:pt>
                <c:pt idx="7">
                  <c:v>0.60652591170825332</c:v>
                </c:pt>
                <c:pt idx="8">
                  <c:v>0.48500377363277164</c:v>
                </c:pt>
                <c:pt idx="9">
                  <c:v>0.26022566995768692</c:v>
                </c:pt>
                <c:pt idx="10">
                  <c:v>0.76542731732507097</c:v>
                </c:pt>
                <c:pt idx="11">
                  <c:v>1.0743202775224598</c:v>
                </c:pt>
                <c:pt idx="12">
                  <c:v>0.44672158046731419</c:v>
                </c:pt>
                <c:pt idx="13">
                  <c:v>3.1746031746031744E-2</c:v>
                </c:pt>
                <c:pt idx="14">
                  <c:v>2.7675276752767528E-2</c:v>
                </c:pt>
                <c:pt idx="15">
                  <c:v>0.43043744094269354</c:v>
                </c:pt>
                <c:pt idx="16">
                  <c:v>1.1274822721097291</c:v>
                </c:pt>
                <c:pt idx="17">
                  <c:v>1.2904351004322401</c:v>
                </c:pt>
                <c:pt idx="18">
                  <c:v>0.33425253991291726</c:v>
                </c:pt>
                <c:pt idx="19">
                  <c:v>1.4947632540865203</c:v>
                </c:pt>
                <c:pt idx="20">
                  <c:v>1.7012556696108856</c:v>
                </c:pt>
                <c:pt idx="21">
                  <c:v>0.58488859264901927</c:v>
                </c:pt>
                <c:pt idx="22">
                  <c:v>1.5615595262715938</c:v>
                </c:pt>
                <c:pt idx="23">
                  <c:v>0.15716480672812552</c:v>
                </c:pt>
                <c:pt idx="24">
                  <c:v>0.96110854503464205</c:v>
                </c:pt>
                <c:pt idx="25">
                  <c:v>1.5185417405489752</c:v>
                </c:pt>
                <c:pt idx="26">
                  <c:v>2.1296171579547218</c:v>
                </c:pt>
                <c:pt idx="27">
                  <c:v>2.4143772907018115</c:v>
                </c:pt>
                <c:pt idx="28">
                  <c:v>1.4384071692382683</c:v>
                </c:pt>
                <c:pt idx="29">
                  <c:v>1.4470799282439704</c:v>
                </c:pt>
                <c:pt idx="30">
                  <c:v>1.9072179810412269</c:v>
                </c:pt>
                <c:pt idx="31">
                  <c:v>0.41320106149927871</c:v>
                </c:pt>
                <c:pt idx="32">
                  <c:v>2.1142330394050952</c:v>
                </c:pt>
                <c:pt idx="33">
                  <c:v>2.4122540159905541</c:v>
                </c:pt>
                <c:pt idx="34">
                  <c:v>2.0238325061355869</c:v>
                </c:pt>
                <c:pt idx="35">
                  <c:v>1.5149997189919875</c:v>
                </c:pt>
                <c:pt idx="36">
                  <c:v>1.2988017008117512</c:v>
                </c:pt>
                <c:pt idx="37">
                  <c:v>1.7162080530550974</c:v>
                </c:pt>
                <c:pt idx="38">
                  <c:v>1.7688727308297398</c:v>
                </c:pt>
                <c:pt idx="39">
                  <c:v>2.8116829983080889</c:v>
                </c:pt>
                <c:pt idx="40">
                  <c:v>4.1017834648792677</c:v>
                </c:pt>
                <c:pt idx="41">
                  <c:v>3.7595604603852348</c:v>
                </c:pt>
                <c:pt idx="42">
                  <c:v>1.9602552095527983</c:v>
                </c:pt>
                <c:pt idx="43">
                  <c:v>4.666103339556475</c:v>
                </c:pt>
                <c:pt idx="44">
                  <c:v>2.3100188119324399</c:v>
                </c:pt>
                <c:pt idx="45">
                  <c:v>1.7349131121642969</c:v>
                </c:pt>
                <c:pt idx="46">
                  <c:v>1.291181640466623</c:v>
                </c:pt>
                <c:pt idx="47">
                  <c:v>1.2223735980742521</c:v>
                </c:pt>
                <c:pt idx="48">
                  <c:v>1.6870912393300452</c:v>
                </c:pt>
                <c:pt idx="49">
                  <c:v>0.90360663683495335</c:v>
                </c:pt>
                <c:pt idx="50">
                  <c:v>1.1406956485524096</c:v>
                </c:pt>
                <c:pt idx="51">
                  <c:v>1.4624179378896722</c:v>
                </c:pt>
                <c:pt idx="52">
                  <c:v>1.6383891389267966</c:v>
                </c:pt>
                <c:pt idx="53">
                  <c:v>1.4842374202488522</c:v>
                </c:pt>
                <c:pt idx="54">
                  <c:v>0.99889053254437876</c:v>
                </c:pt>
                <c:pt idx="55">
                  <c:v>1.3580304851976503</c:v>
                </c:pt>
                <c:pt idx="56">
                  <c:v>1.6632079436797309</c:v>
                </c:pt>
                <c:pt idx="57">
                  <c:v>1.454453696694423</c:v>
                </c:pt>
                <c:pt idx="58">
                  <c:v>1.9538095374645144</c:v>
                </c:pt>
                <c:pt idx="59">
                  <c:v>0.95942930991249331</c:v>
                </c:pt>
                <c:pt idx="60">
                  <c:v>1.2034494019894426</c:v>
                </c:pt>
                <c:pt idx="61">
                  <c:v>1.6918934139281661</c:v>
                </c:pt>
                <c:pt idx="62">
                  <c:v>1.640699188237096</c:v>
                </c:pt>
                <c:pt idx="63">
                  <c:v>2.7276736813152342</c:v>
                </c:pt>
                <c:pt idx="64">
                  <c:v>2.1176356050866043</c:v>
                </c:pt>
                <c:pt idx="65">
                  <c:v>0.98910605575136168</c:v>
                </c:pt>
                <c:pt idx="66">
                  <c:v>1.4357289988362743</c:v>
                </c:pt>
                <c:pt idx="67">
                  <c:v>2.0532670995318649</c:v>
                </c:pt>
                <c:pt idx="68">
                  <c:v>1.9989252837739344</c:v>
                </c:pt>
                <c:pt idx="69">
                  <c:v>1.7051248179982152</c:v>
                </c:pt>
                <c:pt idx="70">
                  <c:v>1.7343105253433517</c:v>
                </c:pt>
                <c:pt idx="71">
                  <c:v>1.6621862580113862</c:v>
                </c:pt>
                <c:pt idx="72">
                  <c:v>1.7861402637764154</c:v>
                </c:pt>
                <c:pt idx="73">
                  <c:v>1.7313343449671219</c:v>
                </c:pt>
                <c:pt idx="74">
                  <c:v>1.4709827961086481</c:v>
                </c:pt>
                <c:pt idx="75">
                  <c:v>2.8364840723202756</c:v>
                </c:pt>
                <c:pt idx="76">
                  <c:v>2.6628601967107244</c:v>
                </c:pt>
                <c:pt idx="77">
                  <c:v>2.0670832188020087</c:v>
                </c:pt>
                <c:pt idx="78">
                  <c:v>2.2230555742405786</c:v>
                </c:pt>
                <c:pt idx="79">
                  <c:v>2.024288840262582</c:v>
                </c:pt>
                <c:pt idx="80">
                  <c:v>2.0681706634684613</c:v>
                </c:pt>
                <c:pt idx="81">
                  <c:v>1.5603773180536462</c:v>
                </c:pt>
                <c:pt idx="82">
                  <c:v>2.668159054070903</c:v>
                </c:pt>
                <c:pt idx="83">
                  <c:v>2.1779152724288151</c:v>
                </c:pt>
                <c:pt idx="84">
                  <c:v>1.4014791379800233</c:v>
                </c:pt>
                <c:pt idx="86">
                  <c:v>0.27785896967482648</c:v>
                </c:pt>
                <c:pt idx="87">
                  <c:v>2.2514185702315599</c:v>
                </c:pt>
                <c:pt idx="88">
                  <c:v>2.3207485232087524</c:v>
                </c:pt>
                <c:pt idx="89">
                  <c:v>1.8762723681152684</c:v>
                </c:pt>
                <c:pt idx="90">
                  <c:v>1.9668547202149587</c:v>
                </c:pt>
                <c:pt idx="91">
                  <c:v>1.6602973368438327</c:v>
                </c:pt>
                <c:pt idx="92">
                  <c:v>2.3767751477912116</c:v>
                </c:pt>
                <c:pt idx="93">
                  <c:v>2.1487644013347871</c:v>
                </c:pt>
                <c:pt idx="94">
                  <c:v>2.3449982140972847</c:v>
                </c:pt>
                <c:pt idx="95">
                  <c:v>2.5441404585512579</c:v>
                </c:pt>
                <c:pt idx="96">
                  <c:v>2.0102993653710546</c:v>
                </c:pt>
                <c:pt idx="97">
                  <c:v>1.6873494790572678</c:v>
                </c:pt>
                <c:pt idx="98">
                  <c:v>1.7376616285984046</c:v>
                </c:pt>
                <c:pt idx="99">
                  <c:v>1.6276522796352584</c:v>
                </c:pt>
                <c:pt idx="100">
                  <c:v>2.0414228548723639</c:v>
                </c:pt>
                <c:pt idx="101">
                  <c:v>2.54866674819616</c:v>
                </c:pt>
                <c:pt idx="102">
                  <c:v>2.1512946275807003</c:v>
                </c:pt>
                <c:pt idx="103">
                  <c:v>1.9869887391329717</c:v>
                </c:pt>
                <c:pt idx="104">
                  <c:v>2.0255764942503607</c:v>
                </c:pt>
                <c:pt idx="105">
                  <c:v>2.5562681490439174</c:v>
                </c:pt>
                <c:pt idx="106">
                  <c:v>2.1006738628564299</c:v>
                </c:pt>
                <c:pt idx="107">
                  <c:v>2.0664790157816499</c:v>
                </c:pt>
                <c:pt idx="108">
                  <c:v>1.7270160536567492</c:v>
                </c:pt>
                <c:pt idx="109">
                  <c:v>1.7263311630396003</c:v>
                </c:pt>
                <c:pt idx="110">
                  <c:v>2.003936808809609</c:v>
                </c:pt>
                <c:pt idx="111">
                  <c:v>2.7932952285917629</c:v>
                </c:pt>
                <c:pt idx="112">
                  <c:v>2.0038431574431574</c:v>
                </c:pt>
                <c:pt idx="113">
                  <c:v>1.6696496179527778</c:v>
                </c:pt>
                <c:pt idx="114">
                  <c:v>1.9256949378525126</c:v>
                </c:pt>
                <c:pt idx="115">
                  <c:v>1.8327143674728774</c:v>
                </c:pt>
                <c:pt idx="116">
                  <c:v>2.4040062548355112</c:v>
                </c:pt>
                <c:pt idx="117">
                  <c:v>2.1179666890368098</c:v>
                </c:pt>
                <c:pt idx="118">
                  <c:v>2.6076298447371822</c:v>
                </c:pt>
                <c:pt idx="119">
                  <c:v>2.0901591066547671</c:v>
                </c:pt>
                <c:pt idx="120">
                  <c:v>1.7144833127931491</c:v>
                </c:pt>
                <c:pt idx="121">
                  <c:v>2.6698514364402546</c:v>
                </c:pt>
                <c:pt idx="122">
                  <c:v>2.6475270781678195</c:v>
                </c:pt>
                <c:pt idx="123">
                  <c:v>3.2284874292297703</c:v>
                </c:pt>
                <c:pt idx="124">
                  <c:v>3.055976045461354</c:v>
                </c:pt>
                <c:pt idx="125">
                  <c:v>2.8235772263941277</c:v>
                </c:pt>
                <c:pt idx="126">
                  <c:v>2.11759876785377</c:v>
                </c:pt>
                <c:pt idx="127">
                  <c:v>3.4383019546708238</c:v>
                </c:pt>
                <c:pt idx="128">
                  <c:v>1.7244636247868275</c:v>
                </c:pt>
                <c:pt idx="129">
                  <c:v>1.9933252807229451</c:v>
                </c:pt>
                <c:pt idx="130">
                  <c:v>1.6852083097977828</c:v>
                </c:pt>
                <c:pt idx="131">
                  <c:v>1.9538897595403153</c:v>
                </c:pt>
                <c:pt idx="132">
                  <c:v>4.014676569542309</c:v>
                </c:pt>
                <c:pt idx="133">
                  <c:v>2.8148746584293693</c:v>
                </c:pt>
                <c:pt idx="134">
                  <c:v>1.937812945115956</c:v>
                </c:pt>
                <c:pt idx="135">
                  <c:v>3.9967903071581738</c:v>
                </c:pt>
                <c:pt idx="136">
                  <c:v>2.8191703661533909</c:v>
                </c:pt>
                <c:pt idx="137">
                  <c:v>1.7651019147621987</c:v>
                </c:pt>
                <c:pt idx="138">
                  <c:v>2.340240896148738</c:v>
                </c:pt>
                <c:pt idx="139">
                  <c:v>1.5978466548509345</c:v>
                </c:pt>
                <c:pt idx="140">
                  <c:v>2.8177043140574041</c:v>
                </c:pt>
                <c:pt idx="141">
                  <c:v>2.748253027070461</c:v>
                </c:pt>
                <c:pt idx="142">
                  <c:v>1.8418832822104483</c:v>
                </c:pt>
                <c:pt idx="143">
                  <c:v>2.8068315549493565</c:v>
                </c:pt>
                <c:pt idx="144">
                  <c:v>2.5356327054258712</c:v>
                </c:pt>
                <c:pt idx="145">
                  <c:v>0.60736751193182725</c:v>
                </c:pt>
                <c:pt idx="146">
                  <c:v>2.7801018573301315</c:v>
                </c:pt>
                <c:pt idx="147">
                  <c:v>11.918833833228025</c:v>
                </c:pt>
                <c:pt idx="148">
                  <c:v>14.964935001861717</c:v>
                </c:pt>
                <c:pt idx="149">
                  <c:v>18.071934711045856</c:v>
                </c:pt>
                <c:pt idx="150">
                  <c:v>21.058664482313471</c:v>
                </c:pt>
                <c:pt idx="151">
                  <c:v>12.729158849010718</c:v>
                </c:pt>
                <c:pt idx="152">
                  <c:v>8.2599830142063002</c:v>
                </c:pt>
                <c:pt idx="153">
                  <c:v>5.6678701423481845</c:v>
                </c:pt>
                <c:pt idx="154">
                  <c:v>3.7837183147331084</c:v>
                </c:pt>
                <c:pt idx="155">
                  <c:v>3.0283956676593293</c:v>
                </c:pt>
                <c:pt idx="156">
                  <c:v>4.2277984658566927</c:v>
                </c:pt>
                <c:pt idx="157">
                  <c:v>5.9127178717586029</c:v>
                </c:pt>
                <c:pt idx="158">
                  <c:v>9.1558285121755372</c:v>
                </c:pt>
                <c:pt idx="159">
                  <c:v>12.274067975885222</c:v>
                </c:pt>
                <c:pt idx="160">
                  <c:v>4.0913379011900464</c:v>
                </c:pt>
                <c:pt idx="161">
                  <c:v>5.4747671426294096</c:v>
                </c:pt>
                <c:pt idx="162">
                  <c:v>5.443999018244293</c:v>
                </c:pt>
                <c:pt idx="163">
                  <c:v>5.4473275733191988</c:v>
                </c:pt>
                <c:pt idx="164">
                  <c:v>7.4678321410527069</c:v>
                </c:pt>
                <c:pt idx="165">
                  <c:v>5.5864707357852232</c:v>
                </c:pt>
                <c:pt idx="166">
                  <c:v>3.9183781038529641</c:v>
                </c:pt>
                <c:pt idx="167">
                  <c:v>2.5983977801646976</c:v>
                </c:pt>
                <c:pt idx="168">
                  <c:v>3.5590874487885569</c:v>
                </c:pt>
                <c:pt idx="169">
                  <c:v>2.5797191060860345</c:v>
                </c:pt>
                <c:pt idx="170">
                  <c:v>2.5914110262026466</c:v>
                </c:pt>
                <c:pt idx="171">
                  <c:v>2.3238036579606249</c:v>
                </c:pt>
                <c:pt idx="172">
                  <c:v>4.1195285549301737</c:v>
                </c:pt>
                <c:pt idx="173">
                  <c:v>2.3982826475849728</c:v>
                </c:pt>
                <c:pt idx="174">
                  <c:v>2.8227407560513718</c:v>
                </c:pt>
                <c:pt idx="175">
                  <c:v>3.3303894356909622</c:v>
                </c:pt>
                <c:pt idx="176">
                  <c:v>3.0850515398336373</c:v>
                </c:pt>
                <c:pt idx="177">
                  <c:v>2.6658926990362097</c:v>
                </c:pt>
                <c:pt idx="178">
                  <c:v>2.056163139393226</c:v>
                </c:pt>
                <c:pt idx="179">
                  <c:v>3.2783916876330692</c:v>
                </c:pt>
                <c:pt idx="180">
                  <c:v>1.8335314240736256</c:v>
                </c:pt>
                <c:pt idx="181">
                  <c:v>4.0653948312071186</c:v>
                </c:pt>
                <c:pt idx="182">
                  <c:v>2.6587397674320976</c:v>
                </c:pt>
                <c:pt idx="183">
                  <c:v>2.9719343268201812</c:v>
                </c:pt>
                <c:pt idx="184">
                  <c:v>2.845927640873557</c:v>
                </c:pt>
                <c:pt idx="185">
                  <c:v>1.8904910388708001</c:v>
                </c:pt>
                <c:pt idx="186">
                  <c:v>2.8451933645170362</c:v>
                </c:pt>
                <c:pt idx="187">
                  <c:v>3.603170343868018</c:v>
                </c:pt>
                <c:pt idx="188">
                  <c:v>3.1969179281685141</c:v>
                </c:pt>
                <c:pt idx="189">
                  <c:v>2.2669815859323159</c:v>
                </c:pt>
                <c:pt idx="190">
                  <c:v>3.1251036274202759</c:v>
                </c:pt>
                <c:pt idx="191">
                  <c:v>2.0297320141202206</c:v>
                </c:pt>
                <c:pt idx="192">
                  <c:v>2.6339554015898035</c:v>
                </c:pt>
                <c:pt idx="193">
                  <c:v>2.6851555381655521</c:v>
                </c:pt>
                <c:pt idx="194">
                  <c:v>1.6374783335247551</c:v>
                </c:pt>
                <c:pt idx="195">
                  <c:v>2.5630985210863448</c:v>
                </c:pt>
                <c:pt idx="196">
                  <c:v>2.4593375383527429</c:v>
                </c:pt>
                <c:pt idx="197">
                  <c:v>2.5895883888100362</c:v>
                </c:pt>
                <c:pt idx="198">
                  <c:v>1.2748481781376519</c:v>
                </c:pt>
                <c:pt idx="200">
                  <c:v>1.2632194283258111</c:v>
                </c:pt>
                <c:pt idx="201">
                  <c:v>2.2048437712404878</c:v>
                </c:pt>
                <c:pt idx="202">
                  <c:v>1.8835102711999232</c:v>
                </c:pt>
                <c:pt idx="203">
                  <c:v>2.3456595643049156</c:v>
                </c:pt>
                <c:pt idx="204">
                  <c:v>3.4782458145050996</c:v>
                </c:pt>
                <c:pt idx="205">
                  <c:v>1.9187132920267791</c:v>
                </c:pt>
                <c:pt idx="206">
                  <c:v>2.0093277637863101</c:v>
                </c:pt>
                <c:pt idx="207">
                  <c:v>2.6313093363880404</c:v>
                </c:pt>
                <c:pt idx="208">
                  <c:v>2.2030628571428572</c:v>
                </c:pt>
                <c:pt idx="209">
                  <c:v>2.1275519421860882</c:v>
                </c:pt>
                <c:pt idx="210">
                  <c:v>2.5775337718367637</c:v>
                </c:pt>
                <c:pt idx="211">
                  <c:v>2.1543663367590979</c:v>
                </c:pt>
                <c:pt idx="212">
                  <c:v>2.5049561202040467</c:v>
                </c:pt>
                <c:pt idx="213">
                  <c:v>1.8271703641171433</c:v>
                </c:pt>
                <c:pt idx="214">
                  <c:v>1.9287447392539956</c:v>
                </c:pt>
                <c:pt idx="215">
                  <c:v>1.8248950136760278</c:v>
                </c:pt>
                <c:pt idx="216">
                  <c:v>1.0930144745122718</c:v>
                </c:pt>
                <c:pt idx="217">
                  <c:v>1.7361972355852577</c:v>
                </c:pt>
                <c:pt idx="218">
                  <c:v>1.4625658514928497</c:v>
                </c:pt>
                <c:pt idx="219">
                  <c:v>1.8472126480264082</c:v>
                </c:pt>
                <c:pt idx="220">
                  <c:v>2.1099322663789488</c:v>
                </c:pt>
                <c:pt idx="221">
                  <c:v>1.1607256271832327</c:v>
                </c:pt>
                <c:pt idx="222">
                  <c:v>0.99819267785335242</c:v>
                </c:pt>
                <c:pt idx="223">
                  <c:v>1.2710823090075083</c:v>
                </c:pt>
                <c:pt idx="224">
                  <c:v>2.5616555257324238</c:v>
                </c:pt>
                <c:pt idx="225">
                  <c:v>2.0214933172545471</c:v>
                </c:pt>
                <c:pt idx="226">
                  <c:v>1.9588791593695274</c:v>
                </c:pt>
                <c:pt idx="227">
                  <c:v>1.3861192923535082</c:v>
                </c:pt>
                <c:pt idx="228">
                  <c:v>1.5983353901510047</c:v>
                </c:pt>
                <c:pt idx="229">
                  <c:v>0.31936371247458439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96128"/>
        <c:axId val="160890240"/>
      </c:lineChart>
      <c:catAx>
        <c:axId val="1608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888704"/>
        <c:crosses val="autoZero"/>
        <c:auto val="1"/>
        <c:lblAlgn val="ctr"/>
        <c:lblOffset val="100"/>
        <c:noMultiLvlLbl val="0"/>
      </c:catAx>
      <c:valAx>
        <c:axId val="160888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87168"/>
        <c:crosses val="autoZero"/>
        <c:crossBetween val="between"/>
      </c:valAx>
      <c:valAx>
        <c:axId val="1608902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60896128"/>
        <c:crosses val="max"/>
        <c:crossBetween val="between"/>
      </c:valAx>
      <c:catAx>
        <c:axId val="16089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8902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3109071647443754"/>
          <c:y val="6.4794078891205031E-2"/>
          <c:w val="0.763964415317266"/>
          <c:h val="8.286815262412253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281891992909517E-2"/>
          <c:y val="0.12484766520871574"/>
          <c:w val="0.86688610833522217"/>
          <c:h val="0.77259057721007374"/>
        </c:manualLayout>
      </c:layout>
      <c:lineChart>
        <c:grouping val="standard"/>
        <c:varyColors val="0"/>
        <c:ser>
          <c:idx val="1"/>
          <c:order val="1"/>
          <c:tx>
            <c:strRef>
              <c:f>'[1]Indice Agro'!$J$235</c:f>
              <c:strCache>
                <c:ptCount val="1"/>
                <c:pt idx="0">
                  <c:v>Índice Compuesto Escalado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'[1]Indice Agro'!$A$236:$A$254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Agro'!$J$236:$J$254</c:f>
              <c:numCache>
                <c:formatCode>General</c:formatCode>
                <c:ptCount val="19"/>
                <c:pt idx="0">
                  <c:v>4.2265009258763522</c:v>
                </c:pt>
                <c:pt idx="1">
                  <c:v>9.6938120027575696</c:v>
                </c:pt>
                <c:pt idx="2">
                  <c:v>20.36053014853286</c:v>
                </c:pt>
                <c:pt idx="3">
                  <c:v>28.701913452579134</c:v>
                </c:pt>
                <c:pt idx="4">
                  <c:v>16.089002913194573</c:v>
                </c:pt>
                <c:pt idx="5">
                  <c:v>21.539439252391407</c:v>
                </c:pt>
                <c:pt idx="6">
                  <c:v>24.838216925885693</c:v>
                </c:pt>
                <c:pt idx="7">
                  <c:v>21.694603872402666</c:v>
                </c:pt>
                <c:pt idx="8">
                  <c:v>24.110145005935561</c:v>
                </c:pt>
                <c:pt idx="9">
                  <c:v>24.87329229646587</c:v>
                </c:pt>
                <c:pt idx="10">
                  <c:v>31.319594925917041</c:v>
                </c:pt>
                <c:pt idx="11">
                  <c:v>29.764199400585742</c:v>
                </c:pt>
                <c:pt idx="12">
                  <c:v>105.03258878763948</c:v>
                </c:pt>
                <c:pt idx="13">
                  <c:v>70.364885658854163</c:v>
                </c:pt>
                <c:pt idx="14">
                  <c:v>32.955921202573926</c:v>
                </c:pt>
                <c:pt idx="15">
                  <c:v>34.066727000715964</c:v>
                </c:pt>
                <c:pt idx="16">
                  <c:v>24.347758481947189</c:v>
                </c:pt>
                <c:pt idx="17">
                  <c:v>24.773023915260524</c:v>
                </c:pt>
                <c:pt idx="18">
                  <c:v>20.043957216926589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14432"/>
        <c:axId val="160916224"/>
      </c:lineChart>
      <c:lineChart>
        <c:grouping val="standard"/>
        <c:varyColors val="0"/>
        <c:ser>
          <c:idx val="0"/>
          <c:order val="0"/>
          <c:tx>
            <c:v>Índice Compuesto (eje der.)</c:v>
          </c:tx>
          <c:spPr>
            <a:ln>
              <a:solidFill>
                <a:schemeClr val="accent2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'[1]Indice Agro'!$A$236:$A$254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Agro'!$I$236:$I$254</c:f>
              <c:numCache>
                <c:formatCode>General</c:formatCode>
                <c:ptCount val="19"/>
                <c:pt idx="0">
                  <c:v>3.0189292327688227E-2</c:v>
                </c:pt>
                <c:pt idx="1">
                  <c:v>2.1494039917422547E-2</c:v>
                </c:pt>
                <c:pt idx="2">
                  <c:v>2.0239095575082366E-2</c:v>
                </c:pt>
                <c:pt idx="3">
                  <c:v>1.9109130128215135E-2</c:v>
                </c:pt>
                <c:pt idx="4">
                  <c:v>1.6137415158670586E-2</c:v>
                </c:pt>
                <c:pt idx="5">
                  <c:v>2.0552900049991801E-2</c:v>
                </c:pt>
                <c:pt idx="6">
                  <c:v>1.9886482726890066E-2</c:v>
                </c:pt>
                <c:pt idx="7">
                  <c:v>1.8416471878100735E-2</c:v>
                </c:pt>
                <c:pt idx="8">
                  <c:v>1.6257683753159516E-2</c:v>
                </c:pt>
                <c:pt idx="9">
                  <c:v>1.6749691782131898E-2</c:v>
                </c:pt>
                <c:pt idx="10">
                  <c:v>1.9538112867072389E-2</c:v>
                </c:pt>
                <c:pt idx="11">
                  <c:v>1.783355266661818E-2</c:v>
                </c:pt>
                <c:pt idx="12">
                  <c:v>3.3343678980203011E-2</c:v>
                </c:pt>
                <c:pt idx="13">
                  <c:v>2.9004487081143511E-2</c:v>
                </c:pt>
                <c:pt idx="14">
                  <c:v>2.0805505809705759E-2</c:v>
                </c:pt>
                <c:pt idx="15">
                  <c:v>2.1561219620706309E-2</c:v>
                </c:pt>
                <c:pt idx="16">
                  <c:v>2.1062074811373E-2</c:v>
                </c:pt>
                <c:pt idx="17">
                  <c:v>2.1923030013504888E-2</c:v>
                </c:pt>
                <c:pt idx="18">
                  <c:v>2.2395482923940325E-2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35936"/>
        <c:axId val="160917760"/>
      </c:lineChart>
      <c:dateAx>
        <c:axId val="1609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916224"/>
        <c:crosses val="autoZero"/>
        <c:auto val="0"/>
        <c:lblOffset val="100"/>
        <c:baseTimeUnit val="days"/>
      </c:dateAx>
      <c:valAx>
        <c:axId val="16091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914432"/>
        <c:crosses val="autoZero"/>
        <c:crossBetween val="between"/>
      </c:valAx>
      <c:valAx>
        <c:axId val="160917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60935936"/>
        <c:crosses val="max"/>
        <c:crossBetween val="between"/>
      </c:valAx>
      <c:catAx>
        <c:axId val="160935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9177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3854932493018346"/>
          <c:y val="7.5238953229497557E-2"/>
          <c:w val="0.73463248871268738"/>
          <c:h val="4.944455474158639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'[2]Acumulado y promedio'!$N$168</c:f>
              <c:strCache>
                <c:ptCount val="1"/>
                <c:pt idx="0">
                  <c:v>Índice compuesto Escalado</c:v>
                </c:pt>
              </c:strCache>
            </c:strRef>
          </c:tx>
          <c:invertIfNegative val="0"/>
          <c:cat>
            <c:strRef>
              <c:f>'[2]Acumulado y promedio'!$M$169:$M$191</c:f>
              <c:strCache>
                <c:ptCount val="23"/>
                <c:pt idx="0">
                  <c:v>BA y CABA</c:v>
                </c:pt>
                <c:pt idx="1">
                  <c:v>Santa Fe</c:v>
                </c:pt>
                <c:pt idx="2">
                  <c:v>Córdoba</c:v>
                </c:pt>
                <c:pt idx="3">
                  <c:v>Entre Ríos</c:v>
                </c:pt>
                <c:pt idx="4">
                  <c:v>La Pampa</c:v>
                </c:pt>
                <c:pt idx="5">
                  <c:v>Chaco</c:v>
                </c:pt>
                <c:pt idx="6">
                  <c:v>Tucumán</c:v>
                </c:pt>
                <c:pt idx="7">
                  <c:v>Salta</c:v>
                </c:pt>
                <c:pt idx="8">
                  <c:v>Corrientes</c:v>
                </c:pt>
                <c:pt idx="9">
                  <c:v>Mendoza</c:v>
                </c:pt>
                <c:pt idx="10">
                  <c:v>Santiago del Estero</c:v>
                </c:pt>
                <c:pt idx="11">
                  <c:v>Santa Cruz</c:v>
                </c:pt>
                <c:pt idx="12">
                  <c:v>Formosa</c:v>
                </c:pt>
                <c:pt idx="13">
                  <c:v>Rio Negro</c:v>
                </c:pt>
                <c:pt idx="14">
                  <c:v>Misiones</c:v>
                </c:pt>
                <c:pt idx="15">
                  <c:v>San Luis</c:v>
                </c:pt>
                <c:pt idx="16">
                  <c:v>Chubut</c:v>
                </c:pt>
                <c:pt idx="17">
                  <c:v>Jujuy</c:v>
                </c:pt>
                <c:pt idx="18">
                  <c:v>Neuquén</c:v>
                </c:pt>
                <c:pt idx="19">
                  <c:v>Catamarca</c:v>
                </c:pt>
                <c:pt idx="20">
                  <c:v>San Juan</c:v>
                </c:pt>
                <c:pt idx="21">
                  <c:v>La Rioja</c:v>
                </c:pt>
                <c:pt idx="22">
                  <c:v>Tierra del Fuego</c:v>
                </c:pt>
              </c:strCache>
            </c:strRef>
          </c:cat>
          <c:val>
            <c:numRef>
              <c:f>'[2]Acumulado y promedio'!$N$169:$N$191</c:f>
              <c:numCache>
                <c:formatCode>General</c:formatCode>
                <c:ptCount val="23"/>
                <c:pt idx="0">
                  <c:v>182.71157976143544</c:v>
                </c:pt>
                <c:pt idx="1">
                  <c:v>101.86800438890553</c:v>
                </c:pt>
                <c:pt idx="2">
                  <c:v>74.141960951888834</c:v>
                </c:pt>
                <c:pt idx="3">
                  <c:v>46.86176323742982</c:v>
                </c:pt>
                <c:pt idx="4">
                  <c:v>39.81858610443053</c:v>
                </c:pt>
                <c:pt idx="5">
                  <c:v>25.746511052362873</c:v>
                </c:pt>
                <c:pt idx="6">
                  <c:v>17.935576388337733</c:v>
                </c:pt>
                <c:pt idx="7">
                  <c:v>17.777965783320973</c:v>
                </c:pt>
                <c:pt idx="8">
                  <c:v>16.562108720204243</c:v>
                </c:pt>
                <c:pt idx="9">
                  <c:v>13.467909916578879</c:v>
                </c:pt>
                <c:pt idx="10">
                  <c:v>12.985258807452755</c:v>
                </c:pt>
                <c:pt idx="11">
                  <c:v>12.119901784148389</c:v>
                </c:pt>
                <c:pt idx="12">
                  <c:v>11.583947133235885</c:v>
                </c:pt>
                <c:pt idx="13">
                  <c:v>11.450874796995862</c:v>
                </c:pt>
                <c:pt idx="14">
                  <c:v>9.4544898306503278</c:v>
                </c:pt>
                <c:pt idx="15">
                  <c:v>8.5143843325359647</c:v>
                </c:pt>
                <c:pt idx="16">
                  <c:v>8.3974447290454339</c:v>
                </c:pt>
                <c:pt idx="17">
                  <c:v>7.3968813610877628</c:v>
                </c:pt>
                <c:pt idx="18">
                  <c:v>7.3566753236471287</c:v>
                </c:pt>
                <c:pt idx="19">
                  <c:v>6.1537992884254145</c:v>
                </c:pt>
                <c:pt idx="20">
                  <c:v>5.9304804587727951</c:v>
                </c:pt>
                <c:pt idx="21">
                  <c:v>4.7802049318770408</c:v>
                </c:pt>
                <c:pt idx="22">
                  <c:v>4.5831554431409129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25408"/>
        <c:axId val="160626944"/>
      </c:barChart>
      <c:catAx>
        <c:axId val="160625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60626944"/>
        <c:crosses val="autoZero"/>
        <c:auto val="1"/>
        <c:lblAlgn val="ctr"/>
        <c:lblOffset val="100"/>
        <c:noMultiLvlLbl val="0"/>
      </c:catAx>
      <c:valAx>
        <c:axId val="160626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6254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/>
      </a:pPr>
      <a:endParaRPr lang="es-A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281891992909517E-2"/>
          <c:y val="6.0089444311301997E-2"/>
          <c:w val="0.89034001039155364"/>
          <c:h val="0.81162299036916796"/>
        </c:manualLayout>
      </c:layout>
      <c:lineChart>
        <c:grouping val="standard"/>
        <c:varyColors val="0"/>
        <c:ser>
          <c:idx val="1"/>
          <c:order val="1"/>
          <c:tx>
            <c:v>Noticias Energía Conflictivas</c:v>
          </c:tx>
          <c:spPr>
            <a:ln>
              <a:prstDash val="lgDash"/>
            </a:ln>
          </c:spPr>
          <c:marker>
            <c:symbol val="none"/>
          </c:marker>
          <c:cat>
            <c:numRef>
              <c:f>'[1]Indice Petro'!$A$4:$A$233</c:f>
              <c:numCache>
                <c:formatCode>General</c:formatCode>
                <c:ptCount val="230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</c:numCache>
            </c:numRef>
          </c:cat>
          <c:val>
            <c:numRef>
              <c:f>'[1]Indice Petro'!$D$4:$D$233</c:f>
              <c:numCache>
                <c:formatCode>General</c:formatCode>
                <c:ptCount val="230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10</c:v>
                </c:pt>
                <c:pt idx="4">
                  <c:v>7</c:v>
                </c:pt>
                <c:pt idx="5">
                  <c:v>4</c:v>
                </c:pt>
                <c:pt idx="6">
                  <c:v>8</c:v>
                </c:pt>
                <c:pt idx="7">
                  <c:v>6</c:v>
                </c:pt>
                <c:pt idx="8">
                  <c:v>10</c:v>
                </c:pt>
                <c:pt idx="9">
                  <c:v>13</c:v>
                </c:pt>
                <c:pt idx="10">
                  <c:v>21</c:v>
                </c:pt>
                <c:pt idx="11">
                  <c:v>18</c:v>
                </c:pt>
                <c:pt idx="12">
                  <c:v>19</c:v>
                </c:pt>
                <c:pt idx="13">
                  <c:v>1</c:v>
                </c:pt>
                <c:pt idx="15">
                  <c:v>5</c:v>
                </c:pt>
                <c:pt idx="16">
                  <c:v>28</c:v>
                </c:pt>
                <c:pt idx="17">
                  <c:v>27</c:v>
                </c:pt>
                <c:pt idx="18">
                  <c:v>19</c:v>
                </c:pt>
                <c:pt idx="19">
                  <c:v>22</c:v>
                </c:pt>
                <c:pt idx="20">
                  <c:v>29</c:v>
                </c:pt>
                <c:pt idx="21">
                  <c:v>26</c:v>
                </c:pt>
                <c:pt idx="22">
                  <c:v>25</c:v>
                </c:pt>
                <c:pt idx="23">
                  <c:v>26</c:v>
                </c:pt>
                <c:pt idx="24">
                  <c:v>32</c:v>
                </c:pt>
                <c:pt idx="25">
                  <c:v>19</c:v>
                </c:pt>
                <c:pt idx="26">
                  <c:v>26</c:v>
                </c:pt>
                <c:pt idx="27">
                  <c:v>33</c:v>
                </c:pt>
                <c:pt idx="28">
                  <c:v>32</c:v>
                </c:pt>
                <c:pt idx="29">
                  <c:v>23</c:v>
                </c:pt>
                <c:pt idx="30">
                  <c:v>44</c:v>
                </c:pt>
                <c:pt idx="31">
                  <c:v>17</c:v>
                </c:pt>
                <c:pt idx="32">
                  <c:v>31</c:v>
                </c:pt>
                <c:pt idx="33">
                  <c:v>72</c:v>
                </c:pt>
                <c:pt idx="34">
                  <c:v>56</c:v>
                </c:pt>
                <c:pt idx="35">
                  <c:v>87</c:v>
                </c:pt>
                <c:pt idx="36">
                  <c:v>77</c:v>
                </c:pt>
                <c:pt idx="37">
                  <c:v>82</c:v>
                </c:pt>
                <c:pt idx="38">
                  <c:v>65</c:v>
                </c:pt>
                <c:pt idx="39">
                  <c:v>64</c:v>
                </c:pt>
                <c:pt idx="40">
                  <c:v>56</c:v>
                </c:pt>
                <c:pt idx="41">
                  <c:v>113</c:v>
                </c:pt>
                <c:pt idx="42">
                  <c:v>57</c:v>
                </c:pt>
                <c:pt idx="43">
                  <c:v>83</c:v>
                </c:pt>
                <c:pt idx="44">
                  <c:v>52</c:v>
                </c:pt>
                <c:pt idx="45">
                  <c:v>45</c:v>
                </c:pt>
                <c:pt idx="46">
                  <c:v>43</c:v>
                </c:pt>
                <c:pt idx="47">
                  <c:v>30</c:v>
                </c:pt>
                <c:pt idx="48">
                  <c:v>25</c:v>
                </c:pt>
                <c:pt idx="49">
                  <c:v>39</c:v>
                </c:pt>
                <c:pt idx="50">
                  <c:v>34</c:v>
                </c:pt>
                <c:pt idx="51">
                  <c:v>47</c:v>
                </c:pt>
                <c:pt idx="52">
                  <c:v>49</c:v>
                </c:pt>
                <c:pt idx="53">
                  <c:v>47</c:v>
                </c:pt>
                <c:pt idx="54">
                  <c:v>40</c:v>
                </c:pt>
                <c:pt idx="55">
                  <c:v>34</c:v>
                </c:pt>
                <c:pt idx="56">
                  <c:v>36</c:v>
                </c:pt>
                <c:pt idx="57">
                  <c:v>87</c:v>
                </c:pt>
                <c:pt idx="58">
                  <c:v>67</c:v>
                </c:pt>
                <c:pt idx="59">
                  <c:v>48</c:v>
                </c:pt>
                <c:pt idx="60">
                  <c:v>34</c:v>
                </c:pt>
                <c:pt idx="61">
                  <c:v>30</c:v>
                </c:pt>
                <c:pt idx="62">
                  <c:v>42</c:v>
                </c:pt>
                <c:pt idx="63">
                  <c:v>37</c:v>
                </c:pt>
                <c:pt idx="64">
                  <c:v>29</c:v>
                </c:pt>
                <c:pt idx="65">
                  <c:v>28</c:v>
                </c:pt>
                <c:pt idx="66">
                  <c:v>59</c:v>
                </c:pt>
                <c:pt idx="67">
                  <c:v>35</c:v>
                </c:pt>
                <c:pt idx="68">
                  <c:v>32</c:v>
                </c:pt>
                <c:pt idx="69">
                  <c:v>38</c:v>
                </c:pt>
                <c:pt idx="70">
                  <c:v>40</c:v>
                </c:pt>
                <c:pt idx="71">
                  <c:v>37</c:v>
                </c:pt>
                <c:pt idx="72">
                  <c:v>39</c:v>
                </c:pt>
                <c:pt idx="73">
                  <c:v>41</c:v>
                </c:pt>
                <c:pt idx="74">
                  <c:v>75</c:v>
                </c:pt>
                <c:pt idx="75">
                  <c:v>56</c:v>
                </c:pt>
                <c:pt idx="76">
                  <c:v>62</c:v>
                </c:pt>
                <c:pt idx="77">
                  <c:v>56</c:v>
                </c:pt>
                <c:pt idx="78">
                  <c:v>48</c:v>
                </c:pt>
                <c:pt idx="79">
                  <c:v>39</c:v>
                </c:pt>
                <c:pt idx="80">
                  <c:v>55</c:v>
                </c:pt>
                <c:pt idx="81">
                  <c:v>46</c:v>
                </c:pt>
                <c:pt idx="82">
                  <c:v>49</c:v>
                </c:pt>
                <c:pt idx="83">
                  <c:v>40</c:v>
                </c:pt>
                <c:pt idx="84">
                  <c:v>39</c:v>
                </c:pt>
                <c:pt idx="86">
                  <c:v>7</c:v>
                </c:pt>
                <c:pt idx="87">
                  <c:v>65</c:v>
                </c:pt>
                <c:pt idx="88">
                  <c:v>57</c:v>
                </c:pt>
                <c:pt idx="89">
                  <c:v>36</c:v>
                </c:pt>
                <c:pt idx="90">
                  <c:v>43</c:v>
                </c:pt>
                <c:pt idx="91">
                  <c:v>30</c:v>
                </c:pt>
                <c:pt idx="92">
                  <c:v>35</c:v>
                </c:pt>
                <c:pt idx="93">
                  <c:v>33</c:v>
                </c:pt>
                <c:pt idx="94">
                  <c:v>59</c:v>
                </c:pt>
                <c:pt idx="95">
                  <c:v>63</c:v>
                </c:pt>
                <c:pt idx="96">
                  <c:v>51</c:v>
                </c:pt>
                <c:pt idx="97">
                  <c:v>42</c:v>
                </c:pt>
                <c:pt idx="98">
                  <c:v>37</c:v>
                </c:pt>
                <c:pt idx="99">
                  <c:v>54</c:v>
                </c:pt>
                <c:pt idx="100">
                  <c:v>71</c:v>
                </c:pt>
                <c:pt idx="101">
                  <c:v>118</c:v>
                </c:pt>
                <c:pt idx="102">
                  <c:v>67</c:v>
                </c:pt>
                <c:pt idx="103">
                  <c:v>70</c:v>
                </c:pt>
                <c:pt idx="104">
                  <c:v>84</c:v>
                </c:pt>
                <c:pt idx="105">
                  <c:v>52</c:v>
                </c:pt>
                <c:pt idx="106">
                  <c:v>76</c:v>
                </c:pt>
                <c:pt idx="107">
                  <c:v>64</c:v>
                </c:pt>
                <c:pt idx="108">
                  <c:v>45</c:v>
                </c:pt>
                <c:pt idx="109">
                  <c:v>41</c:v>
                </c:pt>
                <c:pt idx="110">
                  <c:v>51</c:v>
                </c:pt>
                <c:pt idx="111">
                  <c:v>154</c:v>
                </c:pt>
                <c:pt idx="112">
                  <c:v>85</c:v>
                </c:pt>
                <c:pt idx="113">
                  <c:v>60</c:v>
                </c:pt>
                <c:pt idx="114">
                  <c:v>83</c:v>
                </c:pt>
                <c:pt idx="115">
                  <c:v>44</c:v>
                </c:pt>
                <c:pt idx="116">
                  <c:v>72</c:v>
                </c:pt>
                <c:pt idx="117">
                  <c:v>55</c:v>
                </c:pt>
                <c:pt idx="118">
                  <c:v>65</c:v>
                </c:pt>
                <c:pt idx="119">
                  <c:v>60</c:v>
                </c:pt>
                <c:pt idx="120">
                  <c:v>50</c:v>
                </c:pt>
                <c:pt idx="121">
                  <c:v>66</c:v>
                </c:pt>
                <c:pt idx="122">
                  <c:v>72</c:v>
                </c:pt>
                <c:pt idx="123">
                  <c:v>75</c:v>
                </c:pt>
                <c:pt idx="124">
                  <c:v>75</c:v>
                </c:pt>
                <c:pt idx="125">
                  <c:v>112</c:v>
                </c:pt>
                <c:pt idx="126">
                  <c:v>69</c:v>
                </c:pt>
                <c:pt idx="127">
                  <c:v>77</c:v>
                </c:pt>
                <c:pt idx="128">
                  <c:v>44</c:v>
                </c:pt>
                <c:pt idx="129">
                  <c:v>85</c:v>
                </c:pt>
                <c:pt idx="130">
                  <c:v>84</c:v>
                </c:pt>
                <c:pt idx="131">
                  <c:v>41</c:v>
                </c:pt>
                <c:pt idx="132">
                  <c:v>59</c:v>
                </c:pt>
                <c:pt idx="133">
                  <c:v>53</c:v>
                </c:pt>
                <c:pt idx="134">
                  <c:v>61</c:v>
                </c:pt>
                <c:pt idx="135">
                  <c:v>94</c:v>
                </c:pt>
                <c:pt idx="136">
                  <c:v>76</c:v>
                </c:pt>
                <c:pt idx="137">
                  <c:v>69</c:v>
                </c:pt>
                <c:pt idx="138">
                  <c:v>108</c:v>
                </c:pt>
                <c:pt idx="139">
                  <c:v>110</c:v>
                </c:pt>
                <c:pt idx="140">
                  <c:v>119</c:v>
                </c:pt>
                <c:pt idx="141">
                  <c:v>65</c:v>
                </c:pt>
                <c:pt idx="142">
                  <c:v>62</c:v>
                </c:pt>
                <c:pt idx="143">
                  <c:v>92</c:v>
                </c:pt>
                <c:pt idx="144">
                  <c:v>109</c:v>
                </c:pt>
                <c:pt idx="145">
                  <c:v>59</c:v>
                </c:pt>
                <c:pt idx="146">
                  <c:v>84</c:v>
                </c:pt>
                <c:pt idx="147">
                  <c:v>85</c:v>
                </c:pt>
                <c:pt idx="148">
                  <c:v>83</c:v>
                </c:pt>
                <c:pt idx="149">
                  <c:v>117</c:v>
                </c:pt>
                <c:pt idx="150">
                  <c:v>99</c:v>
                </c:pt>
                <c:pt idx="151">
                  <c:v>89</c:v>
                </c:pt>
                <c:pt idx="152">
                  <c:v>74</c:v>
                </c:pt>
                <c:pt idx="153">
                  <c:v>109</c:v>
                </c:pt>
                <c:pt idx="154">
                  <c:v>69</c:v>
                </c:pt>
                <c:pt idx="155">
                  <c:v>74</c:v>
                </c:pt>
                <c:pt idx="156">
                  <c:v>78</c:v>
                </c:pt>
                <c:pt idx="157">
                  <c:v>53</c:v>
                </c:pt>
                <c:pt idx="158">
                  <c:v>51</c:v>
                </c:pt>
                <c:pt idx="159">
                  <c:v>61</c:v>
                </c:pt>
                <c:pt idx="160">
                  <c:v>41</c:v>
                </c:pt>
                <c:pt idx="161">
                  <c:v>70</c:v>
                </c:pt>
                <c:pt idx="162">
                  <c:v>81</c:v>
                </c:pt>
                <c:pt idx="163">
                  <c:v>63</c:v>
                </c:pt>
                <c:pt idx="164">
                  <c:v>80</c:v>
                </c:pt>
                <c:pt idx="165">
                  <c:v>50</c:v>
                </c:pt>
                <c:pt idx="166">
                  <c:v>55</c:v>
                </c:pt>
                <c:pt idx="167">
                  <c:v>46</c:v>
                </c:pt>
                <c:pt idx="168">
                  <c:v>71</c:v>
                </c:pt>
                <c:pt idx="169">
                  <c:v>67</c:v>
                </c:pt>
                <c:pt idx="170">
                  <c:v>99</c:v>
                </c:pt>
                <c:pt idx="171">
                  <c:v>81</c:v>
                </c:pt>
                <c:pt idx="172">
                  <c:v>65</c:v>
                </c:pt>
                <c:pt idx="173">
                  <c:v>90</c:v>
                </c:pt>
                <c:pt idx="174">
                  <c:v>74</c:v>
                </c:pt>
                <c:pt idx="175">
                  <c:v>71</c:v>
                </c:pt>
                <c:pt idx="176">
                  <c:v>77</c:v>
                </c:pt>
                <c:pt idx="177">
                  <c:v>41</c:v>
                </c:pt>
                <c:pt idx="178">
                  <c:v>50</c:v>
                </c:pt>
                <c:pt idx="179">
                  <c:v>66</c:v>
                </c:pt>
                <c:pt idx="180">
                  <c:v>93</c:v>
                </c:pt>
                <c:pt idx="181">
                  <c:v>49</c:v>
                </c:pt>
                <c:pt idx="182">
                  <c:v>50</c:v>
                </c:pt>
                <c:pt idx="183">
                  <c:v>69</c:v>
                </c:pt>
                <c:pt idx="184">
                  <c:v>59</c:v>
                </c:pt>
                <c:pt idx="185">
                  <c:v>92</c:v>
                </c:pt>
                <c:pt idx="186">
                  <c:v>38</c:v>
                </c:pt>
                <c:pt idx="187">
                  <c:v>62</c:v>
                </c:pt>
                <c:pt idx="188">
                  <c:v>51</c:v>
                </c:pt>
                <c:pt idx="189">
                  <c:v>54</c:v>
                </c:pt>
                <c:pt idx="190">
                  <c:v>84</c:v>
                </c:pt>
                <c:pt idx="191">
                  <c:v>63</c:v>
                </c:pt>
                <c:pt idx="192">
                  <c:v>67</c:v>
                </c:pt>
                <c:pt idx="193">
                  <c:v>82</c:v>
                </c:pt>
                <c:pt idx="194">
                  <c:v>119</c:v>
                </c:pt>
                <c:pt idx="195">
                  <c:v>145</c:v>
                </c:pt>
                <c:pt idx="196">
                  <c:v>470</c:v>
                </c:pt>
                <c:pt idx="197">
                  <c:v>245</c:v>
                </c:pt>
                <c:pt idx="198">
                  <c:v>48</c:v>
                </c:pt>
                <c:pt idx="199">
                  <c:v>0</c:v>
                </c:pt>
                <c:pt idx="200">
                  <c:v>71</c:v>
                </c:pt>
                <c:pt idx="201">
                  <c:v>96</c:v>
                </c:pt>
                <c:pt idx="202">
                  <c:v>94</c:v>
                </c:pt>
                <c:pt idx="203">
                  <c:v>107</c:v>
                </c:pt>
                <c:pt idx="204">
                  <c:v>144</c:v>
                </c:pt>
                <c:pt idx="205">
                  <c:v>63</c:v>
                </c:pt>
                <c:pt idx="206">
                  <c:v>57</c:v>
                </c:pt>
                <c:pt idx="207">
                  <c:v>85</c:v>
                </c:pt>
                <c:pt idx="208">
                  <c:v>85</c:v>
                </c:pt>
                <c:pt idx="209">
                  <c:v>107</c:v>
                </c:pt>
                <c:pt idx="210">
                  <c:v>55</c:v>
                </c:pt>
                <c:pt idx="211">
                  <c:v>97</c:v>
                </c:pt>
                <c:pt idx="212">
                  <c:v>90</c:v>
                </c:pt>
                <c:pt idx="213">
                  <c:v>92</c:v>
                </c:pt>
                <c:pt idx="214">
                  <c:v>85</c:v>
                </c:pt>
                <c:pt idx="215">
                  <c:v>121</c:v>
                </c:pt>
                <c:pt idx="216">
                  <c:v>87</c:v>
                </c:pt>
                <c:pt idx="217">
                  <c:v>69</c:v>
                </c:pt>
                <c:pt idx="218">
                  <c:v>106</c:v>
                </c:pt>
                <c:pt idx="219">
                  <c:v>111</c:v>
                </c:pt>
                <c:pt idx="220">
                  <c:v>82</c:v>
                </c:pt>
                <c:pt idx="221">
                  <c:v>86</c:v>
                </c:pt>
                <c:pt idx="222">
                  <c:v>96</c:v>
                </c:pt>
                <c:pt idx="223">
                  <c:v>69</c:v>
                </c:pt>
                <c:pt idx="224">
                  <c:v>102</c:v>
                </c:pt>
                <c:pt idx="225">
                  <c:v>66</c:v>
                </c:pt>
                <c:pt idx="226">
                  <c:v>96</c:v>
                </c:pt>
                <c:pt idx="227">
                  <c:v>93</c:v>
                </c:pt>
                <c:pt idx="228">
                  <c:v>102</c:v>
                </c:pt>
                <c:pt idx="229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49728"/>
        <c:axId val="184263808"/>
      </c:lineChart>
      <c:lineChart>
        <c:grouping val="standard"/>
        <c:varyColors val="0"/>
        <c:ser>
          <c:idx val="0"/>
          <c:order val="0"/>
          <c:tx>
            <c:strRef>
              <c:f>'[1]Indice Petro'!$J$3</c:f>
              <c:strCache>
                <c:ptCount val="1"/>
                <c:pt idx="0">
                  <c:v>Índice compuesto Escalado (eje der)</c:v>
                </c:pt>
              </c:strCache>
            </c:strRef>
          </c:tx>
          <c:marker>
            <c:symbol val="none"/>
          </c:marker>
          <c:cat>
            <c:numRef>
              <c:f>'[1]Indice Petro'!$A$4:$A$233</c:f>
              <c:numCache>
                <c:formatCode>General</c:formatCode>
                <c:ptCount val="230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  <c:pt idx="217">
                  <c:v>41640</c:v>
                </c:pt>
                <c:pt idx="218">
                  <c:v>41671</c:v>
                </c:pt>
                <c:pt idx="219">
                  <c:v>41699</c:v>
                </c:pt>
                <c:pt idx="220">
                  <c:v>41730</c:v>
                </c:pt>
                <c:pt idx="221">
                  <c:v>41760</c:v>
                </c:pt>
                <c:pt idx="222">
                  <c:v>41791</c:v>
                </c:pt>
                <c:pt idx="223">
                  <c:v>41821</c:v>
                </c:pt>
                <c:pt idx="224">
                  <c:v>41852</c:v>
                </c:pt>
                <c:pt idx="225">
                  <c:v>41883</c:v>
                </c:pt>
                <c:pt idx="226">
                  <c:v>41913</c:v>
                </c:pt>
                <c:pt idx="227">
                  <c:v>41944</c:v>
                </c:pt>
                <c:pt idx="228">
                  <c:v>41974</c:v>
                </c:pt>
                <c:pt idx="229">
                  <c:v>42005</c:v>
                </c:pt>
              </c:numCache>
            </c:numRef>
          </c:cat>
          <c:val>
            <c:numRef>
              <c:f>'[1]Indice Petro'!$J$4:$J$233</c:f>
              <c:numCache>
                <c:formatCode>General</c:formatCode>
                <c:ptCount val="230"/>
                <c:pt idx="0">
                  <c:v>5.7803468208092483E-3</c:v>
                </c:pt>
                <c:pt idx="1">
                  <c:v>0.16538482819675759</c:v>
                </c:pt>
                <c:pt idx="2">
                  <c:v>0</c:v>
                </c:pt>
                <c:pt idx="3">
                  <c:v>0.32679738562091504</c:v>
                </c:pt>
                <c:pt idx="4">
                  <c:v>0.13568173852085524</c:v>
                </c:pt>
                <c:pt idx="5">
                  <c:v>2.7777777777777776E-2</c:v>
                </c:pt>
                <c:pt idx="6">
                  <c:v>0.12327363632638007</c:v>
                </c:pt>
                <c:pt idx="7">
                  <c:v>0.14756008111489838</c:v>
                </c:pt>
                <c:pt idx="8">
                  <c:v>0.36937206748527507</c:v>
                </c:pt>
                <c:pt idx="9">
                  <c:v>0.41068197094255732</c:v>
                </c:pt>
                <c:pt idx="10">
                  <c:v>0.41807243860084348</c:v>
                </c:pt>
                <c:pt idx="11">
                  <c:v>0.31968616262482175</c:v>
                </c:pt>
                <c:pt idx="12">
                  <c:v>0.45686564016030368</c:v>
                </c:pt>
                <c:pt idx="13">
                  <c:v>2.1909233176838811E-2</c:v>
                </c:pt>
                <c:pt idx="15">
                  <c:v>0.1565874730021598</c:v>
                </c:pt>
                <c:pt idx="16">
                  <c:v>1.4179243258708245</c:v>
                </c:pt>
                <c:pt idx="17">
                  <c:v>0.81796695951107712</c:v>
                </c:pt>
                <c:pt idx="18">
                  <c:v>0.40077645602325335</c:v>
                </c:pt>
                <c:pt idx="19">
                  <c:v>0.54861662695260782</c:v>
                </c:pt>
                <c:pt idx="20">
                  <c:v>0.8220026064291921</c:v>
                </c:pt>
                <c:pt idx="21">
                  <c:v>0.68839690493233796</c:v>
                </c:pt>
                <c:pt idx="22">
                  <c:v>0.64816015111390946</c:v>
                </c:pt>
                <c:pt idx="23">
                  <c:v>0.81682252624224772</c:v>
                </c:pt>
                <c:pt idx="24">
                  <c:v>0.72604994822653957</c:v>
                </c:pt>
                <c:pt idx="25">
                  <c:v>0.47239642486790773</c:v>
                </c:pt>
                <c:pt idx="26">
                  <c:v>0.49899500745639624</c:v>
                </c:pt>
                <c:pt idx="27">
                  <c:v>0.74285213120505167</c:v>
                </c:pt>
                <c:pt idx="28">
                  <c:v>0.90315139590895221</c:v>
                </c:pt>
                <c:pt idx="29">
                  <c:v>0.64976854559735286</c:v>
                </c:pt>
                <c:pt idx="30">
                  <c:v>0.95879281985267817</c:v>
                </c:pt>
                <c:pt idx="31">
                  <c:v>0.33548251748251745</c:v>
                </c:pt>
                <c:pt idx="32">
                  <c:v>0.83788794460182547</c:v>
                </c:pt>
                <c:pt idx="33">
                  <c:v>1.6164343360234776</c:v>
                </c:pt>
                <c:pt idx="34">
                  <c:v>1.6453135758490318</c:v>
                </c:pt>
                <c:pt idx="35">
                  <c:v>1.6543371069704476</c:v>
                </c:pt>
                <c:pt idx="36">
                  <c:v>1.6499971323473821</c:v>
                </c:pt>
                <c:pt idx="37">
                  <c:v>1.6627422977882387</c:v>
                </c:pt>
                <c:pt idx="38">
                  <c:v>1.4835298324104293</c:v>
                </c:pt>
                <c:pt idx="39">
                  <c:v>1.6216823029428273</c:v>
                </c:pt>
                <c:pt idx="40">
                  <c:v>1.2306030144351436</c:v>
                </c:pt>
                <c:pt idx="41">
                  <c:v>2.7121777894322801</c:v>
                </c:pt>
                <c:pt idx="42">
                  <c:v>0.89677337217237196</c:v>
                </c:pt>
                <c:pt idx="43">
                  <c:v>1.3789630568410842</c:v>
                </c:pt>
                <c:pt idx="44">
                  <c:v>1.3244058629511717</c:v>
                </c:pt>
                <c:pt idx="45">
                  <c:v>0.83328057736135719</c:v>
                </c:pt>
                <c:pt idx="46">
                  <c:v>1.0948577543039268</c:v>
                </c:pt>
                <c:pt idx="47">
                  <c:v>0.48183731890127979</c:v>
                </c:pt>
                <c:pt idx="48">
                  <c:v>0.43549998685283059</c:v>
                </c:pt>
                <c:pt idx="49">
                  <c:v>0.58380646690297577</c:v>
                </c:pt>
                <c:pt idx="50">
                  <c:v>0.65588652482269516</c:v>
                </c:pt>
                <c:pt idx="51">
                  <c:v>1.0146936003950733</c:v>
                </c:pt>
                <c:pt idx="52">
                  <c:v>1.0396016520117239</c:v>
                </c:pt>
                <c:pt idx="53">
                  <c:v>0.92424958405938351</c:v>
                </c:pt>
                <c:pt idx="54">
                  <c:v>0.99294112839791215</c:v>
                </c:pt>
                <c:pt idx="55">
                  <c:v>0.75921611078474727</c:v>
                </c:pt>
                <c:pt idx="56">
                  <c:v>0.44934618940694754</c:v>
                </c:pt>
                <c:pt idx="57">
                  <c:v>2.6567662989191621</c:v>
                </c:pt>
                <c:pt idx="58">
                  <c:v>1.7611201238455747</c:v>
                </c:pt>
                <c:pt idx="59">
                  <c:v>1.1419840663538141</c:v>
                </c:pt>
                <c:pt idx="60">
                  <c:v>0.89131622064445659</c:v>
                </c:pt>
                <c:pt idx="61">
                  <c:v>0.7561687450252057</c:v>
                </c:pt>
                <c:pt idx="62">
                  <c:v>1.2493719629595672</c:v>
                </c:pt>
                <c:pt idx="63">
                  <c:v>1.0337043120222265</c:v>
                </c:pt>
                <c:pt idx="64">
                  <c:v>0.66533331555531849</c:v>
                </c:pt>
                <c:pt idx="65">
                  <c:v>0.42625698324022343</c:v>
                </c:pt>
                <c:pt idx="66">
                  <c:v>1.8710967026691079</c:v>
                </c:pt>
                <c:pt idx="67">
                  <c:v>0.72466563786008231</c:v>
                </c:pt>
                <c:pt idx="68">
                  <c:v>0.4912631593172696</c:v>
                </c:pt>
                <c:pt idx="69">
                  <c:v>1.1917847710448983</c:v>
                </c:pt>
                <c:pt idx="70">
                  <c:v>0.67722069029425547</c:v>
                </c:pt>
                <c:pt idx="71">
                  <c:v>0.99402163400735022</c:v>
                </c:pt>
                <c:pt idx="72">
                  <c:v>1.2185214856733768</c:v>
                </c:pt>
                <c:pt idx="73">
                  <c:v>1.0309477756286267</c:v>
                </c:pt>
                <c:pt idx="74">
                  <c:v>2.2019533773071576</c:v>
                </c:pt>
                <c:pt idx="75">
                  <c:v>0.82413119000440216</c:v>
                </c:pt>
                <c:pt idx="76">
                  <c:v>1.6157535344046108</c:v>
                </c:pt>
                <c:pt idx="77">
                  <c:v>1.3042026552216228</c:v>
                </c:pt>
                <c:pt idx="78">
                  <c:v>0.94039481249600709</c:v>
                </c:pt>
                <c:pt idx="79">
                  <c:v>0.89592633928571419</c:v>
                </c:pt>
                <c:pt idx="80">
                  <c:v>2.2923031144614163</c:v>
                </c:pt>
                <c:pt idx="81">
                  <c:v>1.7194263198900688</c:v>
                </c:pt>
                <c:pt idx="82">
                  <c:v>1.3478582885177848</c:v>
                </c:pt>
                <c:pt idx="83">
                  <c:v>1.1414675302116679</c:v>
                </c:pt>
                <c:pt idx="84">
                  <c:v>1.1266666666666667</c:v>
                </c:pt>
                <c:pt idx="86">
                  <c:v>0.25518501598903609</c:v>
                </c:pt>
                <c:pt idx="87">
                  <c:v>2.4435939070594603</c:v>
                </c:pt>
                <c:pt idx="88">
                  <c:v>2.2592741025811161</c:v>
                </c:pt>
                <c:pt idx="89">
                  <c:v>0.75723145721830454</c:v>
                </c:pt>
                <c:pt idx="90">
                  <c:v>0.98739758946258627</c:v>
                </c:pt>
                <c:pt idx="91">
                  <c:v>0.5125753025808456</c:v>
                </c:pt>
                <c:pt idx="92">
                  <c:v>0.64446476297650857</c:v>
                </c:pt>
                <c:pt idx="93">
                  <c:v>0.69047296767804855</c:v>
                </c:pt>
                <c:pt idx="94">
                  <c:v>1.3678396786587494</c:v>
                </c:pt>
                <c:pt idx="95">
                  <c:v>1.7457762840322106</c:v>
                </c:pt>
                <c:pt idx="96">
                  <c:v>1.0713955606756773</c:v>
                </c:pt>
                <c:pt idx="97">
                  <c:v>0.7499967952141865</c:v>
                </c:pt>
                <c:pt idx="98">
                  <c:v>0.85282666251362726</c:v>
                </c:pt>
                <c:pt idx="99">
                  <c:v>1.4317805192413919</c:v>
                </c:pt>
                <c:pt idx="100">
                  <c:v>1.8182244589304153</c:v>
                </c:pt>
                <c:pt idx="101">
                  <c:v>3.7218033963913344</c:v>
                </c:pt>
                <c:pt idx="102">
                  <c:v>2.2961636828644503</c:v>
                </c:pt>
                <c:pt idx="103">
                  <c:v>1.391052366335273</c:v>
                </c:pt>
                <c:pt idx="104">
                  <c:v>1.8926615553121575</c:v>
                </c:pt>
                <c:pt idx="105">
                  <c:v>1.1101729922521233</c:v>
                </c:pt>
                <c:pt idx="106">
                  <c:v>2.0400203579028626</c:v>
                </c:pt>
                <c:pt idx="107">
                  <c:v>1.1601713995206624</c:v>
                </c:pt>
                <c:pt idx="108">
                  <c:v>0.87104998111544751</c:v>
                </c:pt>
                <c:pt idx="109">
                  <c:v>0.70088699873160498</c:v>
                </c:pt>
                <c:pt idx="110">
                  <c:v>1.1662187369446229</c:v>
                </c:pt>
                <c:pt idx="111">
                  <c:v>6.2894328845369234</c:v>
                </c:pt>
                <c:pt idx="112">
                  <c:v>2.4583646779700246</c:v>
                </c:pt>
                <c:pt idx="113">
                  <c:v>1.7271215135017743</c:v>
                </c:pt>
                <c:pt idx="114">
                  <c:v>2.1663985628207141</c:v>
                </c:pt>
                <c:pt idx="115">
                  <c:v>1.1251014177732996</c:v>
                </c:pt>
                <c:pt idx="116">
                  <c:v>2.0813888317093201</c:v>
                </c:pt>
                <c:pt idx="117">
                  <c:v>1.2835512624915371</c:v>
                </c:pt>
                <c:pt idx="118">
                  <c:v>1.5394255810825681</c:v>
                </c:pt>
                <c:pt idx="119">
                  <c:v>1.4054114490161003</c:v>
                </c:pt>
                <c:pt idx="120">
                  <c:v>1.1473007373150372</c:v>
                </c:pt>
                <c:pt idx="121">
                  <c:v>1.1664294271016842</c:v>
                </c:pt>
                <c:pt idx="122">
                  <c:v>2.7407878244236263</c:v>
                </c:pt>
                <c:pt idx="123">
                  <c:v>2.1118190278473765</c:v>
                </c:pt>
                <c:pt idx="124">
                  <c:v>1.7708152127347454</c:v>
                </c:pt>
                <c:pt idx="125">
                  <c:v>2.5268689559704076</c:v>
                </c:pt>
                <c:pt idx="126">
                  <c:v>1.2532101902080615</c:v>
                </c:pt>
                <c:pt idx="127">
                  <c:v>1.690947558096185</c:v>
                </c:pt>
                <c:pt idx="128">
                  <c:v>0.50932149306828511</c:v>
                </c:pt>
                <c:pt idx="129">
                  <c:v>1.940085808596578</c:v>
                </c:pt>
                <c:pt idx="130">
                  <c:v>1.8233780019997696</c:v>
                </c:pt>
                <c:pt idx="131">
                  <c:v>0.83083462387558071</c:v>
                </c:pt>
                <c:pt idx="132">
                  <c:v>1.1027476140645818</c:v>
                </c:pt>
                <c:pt idx="133">
                  <c:v>0.76007368084634963</c:v>
                </c:pt>
                <c:pt idx="134">
                  <c:v>1.0248767140407047</c:v>
                </c:pt>
                <c:pt idx="135">
                  <c:v>1.6701707412661142</c:v>
                </c:pt>
                <c:pt idx="136">
                  <c:v>1.6702547017622151</c:v>
                </c:pt>
                <c:pt idx="137">
                  <c:v>1.3581228956228957</c:v>
                </c:pt>
                <c:pt idx="138">
                  <c:v>2.1206591122642346</c:v>
                </c:pt>
                <c:pt idx="139">
                  <c:v>2.3675880987550117</c:v>
                </c:pt>
                <c:pt idx="140">
                  <c:v>3.9052719693863605</c:v>
                </c:pt>
                <c:pt idx="141">
                  <c:v>1.3480200344341839</c:v>
                </c:pt>
                <c:pt idx="142">
                  <c:v>1.057991638612477</c:v>
                </c:pt>
                <c:pt idx="143">
                  <c:v>1.9753749822114699</c:v>
                </c:pt>
                <c:pt idx="144">
                  <c:v>3.2235531678270677</c:v>
                </c:pt>
                <c:pt idx="145">
                  <c:v>1.036391062226135</c:v>
                </c:pt>
                <c:pt idx="146">
                  <c:v>1.9456324713265056</c:v>
                </c:pt>
                <c:pt idx="147">
                  <c:v>2.2873663753664357</c:v>
                </c:pt>
                <c:pt idx="148">
                  <c:v>2.3179434101315959</c:v>
                </c:pt>
                <c:pt idx="149">
                  <c:v>2.8155804087929037</c:v>
                </c:pt>
                <c:pt idx="150">
                  <c:v>3.0580417178626371</c:v>
                </c:pt>
                <c:pt idx="151">
                  <c:v>1.9848518220587861</c:v>
                </c:pt>
                <c:pt idx="152">
                  <c:v>1.7378226417736433</c:v>
                </c:pt>
                <c:pt idx="153">
                  <c:v>2.872354085652951</c:v>
                </c:pt>
                <c:pt idx="154">
                  <c:v>1.4661513834895952</c:v>
                </c:pt>
                <c:pt idx="155">
                  <c:v>1.8125876191755068</c:v>
                </c:pt>
                <c:pt idx="156">
                  <c:v>1.8904646567658869</c:v>
                </c:pt>
                <c:pt idx="157">
                  <c:v>1.0627408716874107</c:v>
                </c:pt>
                <c:pt idx="158">
                  <c:v>1.1909807600750553</c:v>
                </c:pt>
                <c:pt idx="159">
                  <c:v>1.5384801824921586</c:v>
                </c:pt>
                <c:pt idx="160">
                  <c:v>0.7854650800573173</c:v>
                </c:pt>
                <c:pt idx="161">
                  <c:v>1.6967934067456196</c:v>
                </c:pt>
                <c:pt idx="162">
                  <c:v>1.858774261342564</c:v>
                </c:pt>
                <c:pt idx="163">
                  <c:v>1.3582790853339493</c:v>
                </c:pt>
                <c:pt idx="164">
                  <c:v>2.3080643249943149</c:v>
                </c:pt>
                <c:pt idx="165">
                  <c:v>1.3255755769985273</c:v>
                </c:pt>
                <c:pt idx="166">
                  <c:v>1.4480811356132834</c:v>
                </c:pt>
                <c:pt idx="167">
                  <c:v>0.88625166251252241</c:v>
                </c:pt>
                <c:pt idx="168">
                  <c:v>1.4021336858442797</c:v>
                </c:pt>
                <c:pt idx="169">
                  <c:v>0.91563497694217799</c:v>
                </c:pt>
                <c:pt idx="170">
                  <c:v>2.394990581886677</c:v>
                </c:pt>
                <c:pt idx="171">
                  <c:v>1.3557103267211201</c:v>
                </c:pt>
                <c:pt idx="172">
                  <c:v>1.0825895521025948</c:v>
                </c:pt>
                <c:pt idx="173">
                  <c:v>1.7037469338086468</c:v>
                </c:pt>
                <c:pt idx="174">
                  <c:v>1.2982111476423825</c:v>
                </c:pt>
                <c:pt idx="175">
                  <c:v>1.1663806567302317</c:v>
                </c:pt>
                <c:pt idx="176">
                  <c:v>1.2791801510248115</c:v>
                </c:pt>
                <c:pt idx="177">
                  <c:v>1.0432666184791008</c:v>
                </c:pt>
                <c:pt idx="178">
                  <c:v>1.4525885587173677</c:v>
                </c:pt>
                <c:pt idx="179">
                  <c:v>1.6588972768940415</c:v>
                </c:pt>
                <c:pt idx="180">
                  <c:v>2.4753802480469531</c:v>
                </c:pt>
                <c:pt idx="181">
                  <c:v>1.1620110570727855</c:v>
                </c:pt>
                <c:pt idx="182">
                  <c:v>1.3251558108273249</c:v>
                </c:pt>
                <c:pt idx="183">
                  <c:v>2.0299278619178911</c:v>
                </c:pt>
                <c:pt idx="184">
                  <c:v>1.6314171498307473</c:v>
                </c:pt>
                <c:pt idx="185">
                  <c:v>2.5895693010477823</c:v>
                </c:pt>
                <c:pt idx="186">
                  <c:v>1.2070021265148216</c:v>
                </c:pt>
                <c:pt idx="187">
                  <c:v>1.3198416545483922</c:v>
                </c:pt>
                <c:pt idx="188">
                  <c:v>1.0279523045173125</c:v>
                </c:pt>
                <c:pt idx="189">
                  <c:v>1.1167077077654151</c:v>
                </c:pt>
                <c:pt idx="190">
                  <c:v>2.2857506188376595</c:v>
                </c:pt>
                <c:pt idx="191">
                  <c:v>1.428620069731968</c:v>
                </c:pt>
                <c:pt idx="192">
                  <c:v>1.8418106701412624</c:v>
                </c:pt>
                <c:pt idx="193">
                  <c:v>3.3101388011335224</c:v>
                </c:pt>
                <c:pt idx="194">
                  <c:v>3.6613362496772006</c:v>
                </c:pt>
                <c:pt idx="195">
                  <c:v>3.7882939882924087</c:v>
                </c:pt>
                <c:pt idx="196">
                  <c:v>16.735389740510485</c:v>
                </c:pt>
                <c:pt idx="197">
                  <c:v>7.2467902283512888</c:v>
                </c:pt>
                <c:pt idx="198">
                  <c:v>1.4005658273502068</c:v>
                </c:pt>
                <c:pt idx="200">
                  <c:v>2.3459917294932651</c:v>
                </c:pt>
                <c:pt idx="201">
                  <c:v>2.9234700057099019</c:v>
                </c:pt>
                <c:pt idx="202">
                  <c:v>3.1980418073067609</c:v>
                </c:pt>
                <c:pt idx="203">
                  <c:v>3.767544294154193</c:v>
                </c:pt>
                <c:pt idx="204">
                  <c:v>4.7584056571300621</c:v>
                </c:pt>
                <c:pt idx="205">
                  <c:v>1.6108914209115281</c:v>
                </c:pt>
                <c:pt idx="206">
                  <c:v>2.060986020702166</c:v>
                </c:pt>
                <c:pt idx="207">
                  <c:v>2.5568287328110459</c:v>
                </c:pt>
                <c:pt idx="208">
                  <c:v>2.6039458285985653</c:v>
                </c:pt>
                <c:pt idx="209">
                  <c:v>3.6353685783008833</c:v>
                </c:pt>
                <c:pt idx="210">
                  <c:v>1.8051018820967493</c:v>
                </c:pt>
                <c:pt idx="211">
                  <c:v>3.1823396571982858</c:v>
                </c:pt>
                <c:pt idx="212">
                  <c:v>3.2989447366496218</c:v>
                </c:pt>
                <c:pt idx="213">
                  <c:v>3.8740065742936798</c:v>
                </c:pt>
                <c:pt idx="214">
                  <c:v>3.2336628987577041</c:v>
                </c:pt>
                <c:pt idx="215">
                  <c:v>3.4600657208572634</c:v>
                </c:pt>
                <c:pt idx="216">
                  <c:v>2.659081501643243</c:v>
                </c:pt>
                <c:pt idx="217">
                  <c:v>1.9688339036588576</c:v>
                </c:pt>
                <c:pt idx="218">
                  <c:v>3.4831294988250172</c:v>
                </c:pt>
                <c:pt idx="219">
                  <c:v>3.0287277701778388</c:v>
                </c:pt>
                <c:pt idx="220">
                  <c:v>2.4541295829110163</c:v>
                </c:pt>
                <c:pt idx="221">
                  <c:v>2.429487573298295</c:v>
                </c:pt>
                <c:pt idx="222">
                  <c:v>2.5892597968069664</c:v>
                </c:pt>
                <c:pt idx="223">
                  <c:v>1.5581956405868658</c:v>
                </c:pt>
                <c:pt idx="224">
                  <c:v>3.9691568579563241</c:v>
                </c:pt>
                <c:pt idx="225">
                  <c:v>1.9419789412251054</c:v>
                </c:pt>
                <c:pt idx="226">
                  <c:v>2.5739455252918293</c:v>
                </c:pt>
                <c:pt idx="227">
                  <c:v>2.5377167244598562</c:v>
                </c:pt>
                <c:pt idx="228">
                  <c:v>2.4032251831750338</c:v>
                </c:pt>
                <c:pt idx="229">
                  <c:v>0.7878747766232046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67136"/>
        <c:axId val="184265344"/>
      </c:lineChart>
      <c:catAx>
        <c:axId val="1842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4263808"/>
        <c:crosses val="autoZero"/>
        <c:auto val="1"/>
        <c:lblAlgn val="ctr"/>
        <c:lblOffset val="100"/>
        <c:noMultiLvlLbl val="0"/>
      </c:catAx>
      <c:valAx>
        <c:axId val="184263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249728"/>
        <c:crosses val="autoZero"/>
        <c:crossBetween val="between"/>
      </c:valAx>
      <c:valAx>
        <c:axId val="1842653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4267136"/>
        <c:crosses val="max"/>
        <c:crossBetween val="between"/>
      </c:valAx>
      <c:catAx>
        <c:axId val="18426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2653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9.2942441784583982E-2"/>
          <c:y val="7.6628861704435711E-2"/>
          <c:w val="0.77751896125694209"/>
          <c:h val="6.9643461335953699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22280068800289E-2"/>
          <c:y val="6.8445343781936022E-2"/>
          <c:w val="0.86861051784575938"/>
          <c:h val="0.82899289863685344"/>
        </c:manualLayout>
      </c:layout>
      <c:lineChart>
        <c:grouping val="standard"/>
        <c:varyColors val="0"/>
        <c:ser>
          <c:idx val="1"/>
          <c:order val="1"/>
          <c:tx>
            <c:strRef>
              <c:f>'[1]Indice Petro'!$J$235</c:f>
              <c:strCache>
                <c:ptCount val="1"/>
                <c:pt idx="0">
                  <c:v>Índice compuesto Escalado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'[1]Indice Petro'!$A$236:$A$254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Petro'!$J$236:$J$254</c:f>
              <c:numCache>
                <c:formatCode>General</c:formatCode>
                <c:ptCount val="19"/>
                <c:pt idx="0">
                  <c:v>2.5082018352098374</c:v>
                </c:pt>
                <c:pt idx="1">
                  <c:v>8.7143362067420611</c:v>
                </c:pt>
                <c:pt idx="2">
                  <c:v>14.4666692706299</c:v>
                </c:pt>
                <c:pt idx="3">
                  <c:v>18.792952763141773</c:v>
                </c:pt>
                <c:pt idx="4">
                  <c:v>14.222169610580719</c:v>
                </c:pt>
                <c:pt idx="5">
                  <c:v>11.873893663312964</c:v>
                </c:pt>
                <c:pt idx="6">
                  <c:v>18.528152055387668</c:v>
                </c:pt>
                <c:pt idx="7">
                  <c:v>14.605339500055383</c:v>
                </c:pt>
                <c:pt idx="8">
                  <c:v>23.259507782352326</c:v>
                </c:pt>
                <c:pt idx="9">
                  <c:v>26.68550102568592</c:v>
                </c:pt>
                <c:pt idx="10">
                  <c:v>20.913303034788761</c:v>
                </c:pt>
                <c:pt idx="11">
                  <c:v>23.285483303271544</c:v>
                </c:pt>
                <c:pt idx="12">
                  <c:v>24.196683463125627</c:v>
                </c:pt>
                <c:pt idx="13">
                  <c:v>16.030746628442632</c:v>
                </c:pt>
                <c:pt idx="14">
                  <c:v>17.936722649968861</c:v>
                </c:pt>
                <c:pt idx="15">
                  <c:v>21.164028100744606</c:v>
                </c:pt>
                <c:pt idx="16">
                  <c:v>54.053850484788576</c:v>
                </c:pt>
                <c:pt idx="17">
                  <c:v>32.299248560910939</c:v>
                </c:pt>
                <c:pt idx="18">
                  <c:v>31.985144197552341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00800"/>
        <c:axId val="183906688"/>
      </c:lineChart>
      <c:lineChart>
        <c:grouping val="standard"/>
        <c:varyColors val="0"/>
        <c:ser>
          <c:idx val="0"/>
          <c:order val="0"/>
          <c:tx>
            <c:strRef>
              <c:f>'[1]Indice Petro'!$I$235</c:f>
              <c:strCache>
                <c:ptCount val="1"/>
                <c:pt idx="0">
                  <c:v>Índice compuesto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'[1]Indice Petro'!$A$236:$A$254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'[1]Indice Petro'!$I$236:$I$254</c:f>
              <c:numCache>
                <c:formatCode>General</c:formatCode>
                <c:ptCount val="19"/>
                <c:pt idx="0">
                  <c:v>2.0391884839104368E-2</c:v>
                </c:pt>
                <c:pt idx="1">
                  <c:v>3.6309734194758587E-2</c:v>
                </c:pt>
                <c:pt idx="2">
                  <c:v>2.798195216756267E-2</c:v>
                </c:pt>
                <c:pt idx="3">
                  <c:v>2.62838500183801E-2</c:v>
                </c:pt>
                <c:pt idx="4">
                  <c:v>2.530635162025039E-2</c:v>
                </c:pt>
                <c:pt idx="5">
                  <c:v>2.6623079962585124E-2</c:v>
                </c:pt>
                <c:pt idx="6">
                  <c:v>3.0574508342223874E-2</c:v>
                </c:pt>
                <c:pt idx="7">
                  <c:v>3.0491314196357793E-2</c:v>
                </c:pt>
                <c:pt idx="8">
                  <c:v>2.9819881772246572E-2</c:v>
                </c:pt>
                <c:pt idx="9">
                  <c:v>3.2543293933763318E-2</c:v>
                </c:pt>
                <c:pt idx="10">
                  <c:v>2.4346103649346636E-2</c:v>
                </c:pt>
                <c:pt idx="11">
                  <c:v>2.2873755700659668E-2</c:v>
                </c:pt>
                <c:pt idx="12">
                  <c:v>2.372223868933885E-2</c:v>
                </c:pt>
                <c:pt idx="13">
                  <c:v>2.2203250177898381E-2</c:v>
                </c:pt>
                <c:pt idx="14">
                  <c:v>2.0522565961062771E-2</c:v>
                </c:pt>
                <c:pt idx="15">
                  <c:v>2.8677544851957459E-2</c:v>
                </c:pt>
                <c:pt idx="16">
                  <c:v>3.3345990428617259E-2</c:v>
                </c:pt>
                <c:pt idx="17">
                  <c:v>3.1542234922764589E-2</c:v>
                </c:pt>
                <c:pt idx="18">
                  <c:v>2.9670820220363953E-2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09760"/>
        <c:axId val="183908224"/>
      </c:lineChart>
      <c:dateAx>
        <c:axId val="1839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3906688"/>
        <c:crosses val="autoZero"/>
        <c:auto val="0"/>
        <c:lblOffset val="100"/>
        <c:baseTimeUnit val="days"/>
      </c:dateAx>
      <c:valAx>
        <c:axId val="183906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3900800"/>
        <c:crosses val="autoZero"/>
        <c:crossBetween val="between"/>
      </c:valAx>
      <c:valAx>
        <c:axId val="183908224"/>
        <c:scaling>
          <c:orientation val="minMax"/>
        </c:scaling>
        <c:delete val="0"/>
        <c:axPos val="r"/>
        <c:numFmt formatCode="#,##0.000" sourceLinked="0"/>
        <c:majorTickMark val="out"/>
        <c:minorTickMark val="none"/>
        <c:tickLblPos val="nextTo"/>
        <c:crossAx val="183909760"/>
        <c:crosses val="max"/>
        <c:crossBetween val="between"/>
      </c:valAx>
      <c:catAx>
        <c:axId val="18390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9082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7777427264761173"/>
          <c:y val="5.4349204552912478E-2"/>
          <c:w val="0.61086208342383974"/>
          <c:h val="7.03343034181714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s-A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tabSelected="1" zoomScale="81" workbookViewId="0" zoomToFit="1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/Documents/Gabriel/CEDES/Documentos%20de%20trabajo/premio%20RED%20MERCOSUR/Extractor%20de%20noticias%20La%20Nacion/resultados/Indices/prueba%205/Indic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/Documents/Gabriel/CEDES/Documentos%20de%20trabajo/premio%20RED%20MERCOSUR/Extractor%20de%20noticias%20La%20Nacion/resultados/provincias/Provi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"/>
      <sheetName val="td_agro"/>
      <sheetName val="g_agro anual"/>
      <sheetName val="g_agro"/>
      <sheetName val="g_qNoticias"/>
      <sheetName val="g_agro anual Escalado"/>
      <sheetName val="Mineria"/>
      <sheetName val="td_mineria"/>
      <sheetName val="g_mineria"/>
      <sheetName val="g_mineria anual"/>
      <sheetName val="g_qNoticias Mineria"/>
      <sheetName val="g_Mineria Anual Escalado"/>
      <sheetName val="Pesca y Bosques"/>
      <sheetName val="td_pesca y bosques"/>
      <sheetName val="g_pesca y bosques"/>
      <sheetName val="g_pesca y bosq anual"/>
      <sheetName val="g_Noticias pesca y bosq"/>
      <sheetName val="g_ pesc y bosq anual escalado"/>
      <sheetName val="Petróleo"/>
      <sheetName val="td_petro"/>
      <sheetName val="g_Petro"/>
      <sheetName val="g_Petro anual"/>
      <sheetName val="g_Noticias Petro"/>
      <sheetName val="g_Petro Anual Escalado"/>
      <sheetName val="G_Indice General"/>
      <sheetName val="g_Indice General Anual"/>
      <sheetName val="g_Noticias Conflictivas"/>
      <sheetName val="g_General anual Escalado"/>
      <sheetName val="Estadisticas descriptivas"/>
      <sheetName val="Indice Agro"/>
      <sheetName val="Indice Minería"/>
      <sheetName val="Indice pesca y bosques"/>
      <sheetName val="Indice Petro"/>
      <sheetName val="Indice General"/>
      <sheetName val="Cuadros Anexo Paper"/>
      <sheetName val="Observ de conflict min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I3" t="str">
            <v>Índice compuesto</v>
          </cell>
          <cell r="J3" t="str">
            <v>Índice compuesto escalado</v>
          </cell>
        </row>
        <row r="4">
          <cell r="A4">
            <v>35034</v>
          </cell>
          <cell r="D4">
            <v>1</v>
          </cell>
          <cell r="F4">
            <v>35034</v>
          </cell>
          <cell r="I4">
            <v>5.076142131979695E-3</v>
          </cell>
          <cell r="J4">
            <v>5.076142131979695E-3</v>
          </cell>
          <cell r="L4">
            <v>35034</v>
          </cell>
        </row>
        <row r="5">
          <cell r="A5">
            <v>35065</v>
          </cell>
          <cell r="D5">
            <v>4</v>
          </cell>
          <cell r="F5">
            <v>35065</v>
          </cell>
          <cell r="I5">
            <v>2.6315789473684209E-2</v>
          </cell>
          <cell r="J5">
            <v>0.10526315789473684</v>
          </cell>
          <cell r="L5">
            <v>35065</v>
          </cell>
        </row>
        <row r="6">
          <cell r="A6">
            <v>35096</v>
          </cell>
          <cell r="D6">
            <v>4</v>
          </cell>
          <cell r="F6">
            <v>35096</v>
          </cell>
          <cell r="I6">
            <v>1.6E-2</v>
          </cell>
          <cell r="J6">
            <v>6.4000000000000001E-2</v>
          </cell>
          <cell r="L6">
            <v>35096</v>
          </cell>
        </row>
        <row r="7">
          <cell r="A7">
            <v>35125</v>
          </cell>
          <cell r="D7">
            <v>4</v>
          </cell>
          <cell r="F7">
            <v>35125</v>
          </cell>
          <cell r="I7">
            <v>2.2875816993464054E-2</v>
          </cell>
          <cell r="J7">
            <v>9.1503267973856217E-2</v>
          </cell>
          <cell r="L7">
            <v>35125</v>
          </cell>
        </row>
        <row r="8">
          <cell r="A8">
            <v>35156</v>
          </cell>
          <cell r="D8">
            <v>3</v>
          </cell>
          <cell r="F8">
            <v>35156</v>
          </cell>
          <cell r="I8">
            <v>1.7341040462427744E-2</v>
          </cell>
          <cell r="J8">
            <v>5.2023121387283232E-2</v>
          </cell>
          <cell r="L8">
            <v>35156</v>
          </cell>
        </row>
        <row r="9">
          <cell r="A9">
            <v>35186</v>
          </cell>
          <cell r="D9">
            <v>4</v>
          </cell>
          <cell r="F9">
            <v>35186</v>
          </cell>
          <cell r="I9">
            <v>2.2394487510766579E-2</v>
          </cell>
          <cell r="J9">
            <v>8.9577950043066318E-2</v>
          </cell>
          <cell r="L9">
            <v>35186</v>
          </cell>
        </row>
        <row r="10">
          <cell r="A10">
            <v>35217</v>
          </cell>
          <cell r="D10">
            <v>13</v>
          </cell>
          <cell r="F10">
            <v>35217</v>
          </cell>
          <cell r="I10">
            <v>2.1725826193390453E-2</v>
          </cell>
          <cell r="J10">
            <v>0.28243574051407588</v>
          </cell>
          <cell r="L10">
            <v>35217</v>
          </cell>
        </row>
        <row r="11">
          <cell r="A11">
            <v>35247</v>
          </cell>
          <cell r="D11">
            <v>14</v>
          </cell>
          <cell r="F11">
            <v>35247</v>
          </cell>
          <cell r="I11">
            <v>4.3323279407732382E-2</v>
          </cell>
          <cell r="J11">
            <v>0.60652591170825332</v>
          </cell>
          <cell r="L11">
            <v>35247</v>
          </cell>
        </row>
        <row r="12">
          <cell r="A12">
            <v>35278</v>
          </cell>
          <cell r="D12">
            <v>22</v>
          </cell>
          <cell r="F12">
            <v>35278</v>
          </cell>
          <cell r="I12">
            <v>2.2045626074216892E-2</v>
          </cell>
          <cell r="J12">
            <v>0.48500377363277164</v>
          </cell>
          <cell r="L12">
            <v>35278</v>
          </cell>
        </row>
        <row r="13">
          <cell r="A13">
            <v>35309</v>
          </cell>
          <cell r="D13">
            <v>9</v>
          </cell>
          <cell r="F13">
            <v>35309</v>
          </cell>
          <cell r="I13">
            <v>2.891396332863188E-2</v>
          </cell>
          <cell r="J13">
            <v>0.26022566995768692</v>
          </cell>
          <cell r="L13">
            <v>35309</v>
          </cell>
        </row>
        <row r="14">
          <cell r="A14">
            <v>35339</v>
          </cell>
          <cell r="D14">
            <v>22</v>
          </cell>
          <cell r="F14">
            <v>35339</v>
          </cell>
          <cell r="I14">
            <v>3.4792150787503223E-2</v>
          </cell>
          <cell r="J14">
            <v>0.76542731732507097</v>
          </cell>
          <cell r="L14">
            <v>35339</v>
          </cell>
        </row>
        <row r="15">
          <cell r="A15">
            <v>35370</v>
          </cell>
          <cell r="D15">
            <v>26</v>
          </cell>
          <cell r="F15">
            <v>35370</v>
          </cell>
          <cell r="I15">
            <v>4.1320010673940762E-2</v>
          </cell>
          <cell r="J15">
            <v>1.0743202775224598</v>
          </cell>
          <cell r="L15">
            <v>35370</v>
          </cell>
        </row>
        <row r="16">
          <cell r="A16">
            <v>35400</v>
          </cell>
          <cell r="D16">
            <v>15</v>
          </cell>
          <cell r="F16">
            <v>35400</v>
          </cell>
          <cell r="I16">
            <v>2.9781438697820947E-2</v>
          </cell>
          <cell r="J16">
            <v>0.44672158046731419</v>
          </cell>
          <cell r="L16">
            <v>35400</v>
          </cell>
        </row>
        <row r="17">
          <cell r="A17">
            <v>35431</v>
          </cell>
          <cell r="D17">
            <v>1</v>
          </cell>
          <cell r="F17">
            <v>35431</v>
          </cell>
          <cell r="I17">
            <v>3.1746031746031744E-2</v>
          </cell>
          <cell r="J17">
            <v>3.1746031746031744E-2</v>
          </cell>
          <cell r="L17">
            <v>35431</v>
          </cell>
        </row>
        <row r="18">
          <cell r="A18">
            <v>35462</v>
          </cell>
          <cell r="D18">
            <v>1</v>
          </cell>
          <cell r="F18">
            <v>35462</v>
          </cell>
          <cell r="I18">
            <v>2.7675276752767528E-2</v>
          </cell>
          <cell r="J18">
            <v>2.7675276752767528E-2</v>
          </cell>
          <cell r="L18">
            <v>35462</v>
          </cell>
        </row>
        <row r="19">
          <cell r="A19">
            <v>35490</v>
          </cell>
          <cell r="D19">
            <v>8</v>
          </cell>
          <cell r="F19">
            <v>35490</v>
          </cell>
          <cell r="I19">
            <v>5.3804680117836692E-2</v>
          </cell>
          <cell r="J19">
            <v>0.43043744094269354</v>
          </cell>
          <cell r="L19">
            <v>35490</v>
          </cell>
        </row>
        <row r="20">
          <cell r="A20">
            <v>35521</v>
          </cell>
          <cell r="D20">
            <v>55</v>
          </cell>
          <cell r="F20">
            <v>35521</v>
          </cell>
          <cell r="I20">
            <v>2.0499677674722348E-2</v>
          </cell>
          <cell r="J20">
            <v>1.1274822721097291</v>
          </cell>
          <cell r="L20">
            <v>35521</v>
          </cell>
        </row>
        <row r="21">
          <cell r="A21">
            <v>35551</v>
          </cell>
          <cell r="D21">
            <v>62</v>
          </cell>
          <cell r="F21">
            <v>35551</v>
          </cell>
          <cell r="I21">
            <v>2.0813469361810322E-2</v>
          </cell>
          <cell r="J21">
            <v>1.2904351004322401</v>
          </cell>
          <cell r="L21">
            <v>35551</v>
          </cell>
        </row>
        <row r="22">
          <cell r="A22">
            <v>35582</v>
          </cell>
          <cell r="D22">
            <v>14</v>
          </cell>
          <cell r="F22">
            <v>35582</v>
          </cell>
          <cell r="I22">
            <v>2.3875181422351233E-2</v>
          </cell>
          <cell r="J22">
            <v>0.33425253991291726</v>
          </cell>
          <cell r="L22">
            <v>35582</v>
          </cell>
        </row>
        <row r="23">
          <cell r="A23">
            <v>35612</v>
          </cell>
          <cell r="D23">
            <v>65</v>
          </cell>
          <cell r="F23">
            <v>35612</v>
          </cell>
          <cell r="I23">
            <v>2.2996357755177235E-2</v>
          </cell>
          <cell r="J23">
            <v>1.4947632540865203</v>
          </cell>
          <cell r="L23">
            <v>35612</v>
          </cell>
        </row>
        <row r="24">
          <cell r="A24">
            <v>35643</v>
          </cell>
          <cell r="D24">
            <v>84</v>
          </cell>
          <cell r="F24">
            <v>35643</v>
          </cell>
          <cell r="I24">
            <v>2.0253043685843877E-2</v>
          </cell>
          <cell r="J24">
            <v>1.7012556696108856</v>
          </cell>
          <cell r="L24">
            <v>35643</v>
          </cell>
        </row>
        <row r="25">
          <cell r="A25">
            <v>35674</v>
          </cell>
          <cell r="D25">
            <v>21</v>
          </cell>
          <cell r="F25">
            <v>35674</v>
          </cell>
          <cell r="I25">
            <v>2.7851837745191392E-2</v>
          </cell>
          <cell r="J25">
            <v>0.58488859264901927</v>
          </cell>
          <cell r="L25">
            <v>35674</v>
          </cell>
        </row>
        <row r="26">
          <cell r="A26">
            <v>35704</v>
          </cell>
          <cell r="D26">
            <v>76</v>
          </cell>
          <cell r="F26">
            <v>35704</v>
          </cell>
          <cell r="I26">
            <v>2.0546835871994656E-2</v>
          </cell>
          <cell r="J26">
            <v>1.5615595262715938</v>
          </cell>
          <cell r="L26">
            <v>35704</v>
          </cell>
        </row>
        <row r="27">
          <cell r="A27">
            <v>35735</v>
          </cell>
          <cell r="D27">
            <v>13</v>
          </cell>
          <cell r="F27">
            <v>35735</v>
          </cell>
          <cell r="I27">
            <v>1.2089600517548116E-2</v>
          </cell>
          <cell r="J27">
            <v>0.15716480672812552</v>
          </cell>
          <cell r="L27">
            <v>35735</v>
          </cell>
        </row>
        <row r="28">
          <cell r="A28">
            <v>35765</v>
          </cell>
          <cell r="D28">
            <v>51</v>
          </cell>
          <cell r="F28">
            <v>35765</v>
          </cell>
          <cell r="I28">
            <v>1.8845265588914549E-2</v>
          </cell>
          <cell r="J28">
            <v>0.96110854503464205</v>
          </cell>
          <cell r="L28">
            <v>35765</v>
          </cell>
        </row>
        <row r="29">
          <cell r="A29">
            <v>35796</v>
          </cell>
          <cell r="D29">
            <v>72</v>
          </cell>
          <cell r="F29">
            <v>35796</v>
          </cell>
          <cell r="I29">
            <v>2.1090857507624655E-2</v>
          </cell>
          <cell r="J29">
            <v>1.5185417405489752</v>
          </cell>
          <cell r="L29">
            <v>35796</v>
          </cell>
        </row>
        <row r="30">
          <cell r="A30">
            <v>35827</v>
          </cell>
          <cell r="D30">
            <v>86</v>
          </cell>
          <cell r="F30">
            <v>35827</v>
          </cell>
          <cell r="I30">
            <v>2.4762990208775836E-2</v>
          </cell>
          <cell r="J30">
            <v>2.1296171579547218</v>
          </cell>
          <cell r="L30">
            <v>35827</v>
          </cell>
        </row>
        <row r="31">
          <cell r="A31">
            <v>35855</v>
          </cell>
          <cell r="D31">
            <v>93</v>
          </cell>
          <cell r="F31">
            <v>35855</v>
          </cell>
          <cell r="I31">
            <v>2.5961046136578618E-2</v>
          </cell>
          <cell r="J31">
            <v>2.4143772907018115</v>
          </cell>
          <cell r="L31">
            <v>35855</v>
          </cell>
        </row>
        <row r="32">
          <cell r="A32">
            <v>35886</v>
          </cell>
          <cell r="D32">
            <v>48</v>
          </cell>
          <cell r="F32">
            <v>35886</v>
          </cell>
          <cell r="I32">
            <v>2.9966816025797257E-2</v>
          </cell>
          <cell r="J32">
            <v>1.4384071692382683</v>
          </cell>
          <cell r="L32">
            <v>35886</v>
          </cell>
        </row>
        <row r="33">
          <cell r="A33">
            <v>35916</v>
          </cell>
          <cell r="D33">
            <v>66</v>
          </cell>
          <cell r="F33">
            <v>35916</v>
          </cell>
          <cell r="I33">
            <v>2.1925453458241977E-2</v>
          </cell>
          <cell r="J33">
            <v>1.4470799282439704</v>
          </cell>
          <cell r="L33">
            <v>35916</v>
          </cell>
        </row>
        <row r="34">
          <cell r="A34">
            <v>35947</v>
          </cell>
          <cell r="D34">
            <v>85</v>
          </cell>
          <cell r="F34">
            <v>35947</v>
          </cell>
          <cell r="I34">
            <v>2.2437858600485021E-2</v>
          </cell>
          <cell r="J34">
            <v>1.9072179810412269</v>
          </cell>
          <cell r="L34">
            <v>35947</v>
          </cell>
        </row>
        <row r="35">
          <cell r="A35">
            <v>35977</v>
          </cell>
          <cell r="D35">
            <v>20</v>
          </cell>
          <cell r="F35">
            <v>35977</v>
          </cell>
          <cell r="I35">
            <v>2.0660053074963936E-2</v>
          </cell>
          <cell r="J35">
            <v>0.41320106149927871</v>
          </cell>
          <cell r="L35">
            <v>35977</v>
          </cell>
        </row>
        <row r="36">
          <cell r="A36">
            <v>36008</v>
          </cell>
          <cell r="D36">
            <v>122</v>
          </cell>
          <cell r="F36">
            <v>36008</v>
          </cell>
          <cell r="I36">
            <v>1.7329779011517173E-2</v>
          </cell>
          <cell r="J36">
            <v>2.1142330394050952</v>
          </cell>
          <cell r="L36">
            <v>36008</v>
          </cell>
        </row>
        <row r="37">
          <cell r="A37">
            <v>36039</v>
          </cell>
          <cell r="D37">
            <v>116</v>
          </cell>
          <cell r="F37">
            <v>36039</v>
          </cell>
          <cell r="I37">
            <v>2.079529324129788E-2</v>
          </cell>
          <cell r="J37">
            <v>2.4122540159905541</v>
          </cell>
          <cell r="L37">
            <v>36039</v>
          </cell>
        </row>
        <row r="38">
          <cell r="A38">
            <v>36069</v>
          </cell>
          <cell r="D38">
            <v>118</v>
          </cell>
          <cell r="F38">
            <v>36069</v>
          </cell>
          <cell r="I38">
            <v>1.7151122933352431E-2</v>
          </cell>
          <cell r="J38">
            <v>2.0238325061355869</v>
          </cell>
          <cell r="L38">
            <v>36069</v>
          </cell>
        </row>
        <row r="39">
          <cell r="A39">
            <v>36100</v>
          </cell>
          <cell r="D39">
            <v>100</v>
          </cell>
          <cell r="F39">
            <v>36100</v>
          </cell>
          <cell r="I39">
            <v>1.5149997189919875E-2</v>
          </cell>
          <cell r="J39">
            <v>1.5149997189919875</v>
          </cell>
          <cell r="L39">
            <v>36100</v>
          </cell>
        </row>
        <row r="40">
          <cell r="A40">
            <v>36130</v>
          </cell>
          <cell r="D40">
            <v>80</v>
          </cell>
          <cell r="F40">
            <v>36130</v>
          </cell>
          <cell r="I40">
            <v>1.6235021260146889E-2</v>
          </cell>
          <cell r="J40">
            <v>1.2988017008117512</v>
          </cell>
          <cell r="L40">
            <v>36130</v>
          </cell>
        </row>
        <row r="41">
          <cell r="A41">
            <v>36161</v>
          </cell>
          <cell r="D41">
            <v>91</v>
          </cell>
          <cell r="F41">
            <v>36161</v>
          </cell>
          <cell r="I41">
            <v>1.8859429154451619E-2</v>
          </cell>
          <cell r="J41">
            <v>1.7162080530550974</v>
          </cell>
          <cell r="L41">
            <v>36161</v>
          </cell>
        </row>
        <row r="42">
          <cell r="A42">
            <v>36192</v>
          </cell>
          <cell r="D42">
            <v>100</v>
          </cell>
          <cell r="F42">
            <v>36192</v>
          </cell>
          <cell r="I42">
            <v>1.7688727308297399E-2</v>
          </cell>
          <cell r="J42">
            <v>1.7688727308297398</v>
          </cell>
          <cell r="L42">
            <v>36192</v>
          </cell>
        </row>
        <row r="43">
          <cell r="A43">
            <v>36220</v>
          </cell>
          <cell r="D43">
            <v>137</v>
          </cell>
          <cell r="F43">
            <v>36220</v>
          </cell>
          <cell r="I43">
            <v>2.0523233564292618E-2</v>
          </cell>
          <cell r="J43">
            <v>2.8116829983080889</v>
          </cell>
          <cell r="L43">
            <v>36220</v>
          </cell>
        </row>
        <row r="44">
          <cell r="A44">
            <v>36251</v>
          </cell>
          <cell r="D44">
            <v>157</v>
          </cell>
          <cell r="F44">
            <v>36251</v>
          </cell>
          <cell r="I44">
            <v>2.6126009330441194E-2</v>
          </cell>
          <cell r="J44">
            <v>4.1017834648792677</v>
          </cell>
          <cell r="L44">
            <v>36251</v>
          </cell>
        </row>
        <row r="45">
          <cell r="A45">
            <v>36281</v>
          </cell>
          <cell r="D45">
            <v>169</v>
          </cell>
          <cell r="F45">
            <v>36281</v>
          </cell>
          <cell r="I45">
            <v>2.2245919883936302E-2</v>
          </cell>
          <cell r="J45">
            <v>3.7595604603852348</v>
          </cell>
          <cell r="L45">
            <v>36281</v>
          </cell>
        </row>
        <row r="46">
          <cell r="A46">
            <v>36312</v>
          </cell>
          <cell r="D46">
            <v>122</v>
          </cell>
          <cell r="F46">
            <v>36312</v>
          </cell>
          <cell r="I46">
            <v>1.6067665652072117E-2</v>
          </cell>
          <cell r="J46">
            <v>1.9602552095527983</v>
          </cell>
          <cell r="L46">
            <v>36312</v>
          </cell>
        </row>
        <row r="47">
          <cell r="A47">
            <v>36342</v>
          </cell>
          <cell r="D47">
            <v>220</v>
          </cell>
          <cell r="F47">
            <v>36342</v>
          </cell>
          <cell r="I47">
            <v>2.1209560634347615E-2</v>
          </cell>
          <cell r="J47">
            <v>4.666103339556475</v>
          </cell>
          <cell r="L47">
            <v>36342</v>
          </cell>
        </row>
        <row r="48">
          <cell r="A48">
            <v>36373</v>
          </cell>
          <cell r="D48">
            <v>132</v>
          </cell>
          <cell r="F48">
            <v>36373</v>
          </cell>
          <cell r="I48">
            <v>1.7500142514639695E-2</v>
          </cell>
          <cell r="J48">
            <v>2.3100188119324399</v>
          </cell>
          <cell r="L48">
            <v>36373</v>
          </cell>
        </row>
        <row r="49">
          <cell r="A49">
            <v>36404</v>
          </cell>
          <cell r="D49">
            <v>102</v>
          </cell>
          <cell r="F49">
            <v>36404</v>
          </cell>
          <cell r="I49">
            <v>1.7008952080042126E-2</v>
          </cell>
          <cell r="J49">
            <v>1.7349131121642969</v>
          </cell>
          <cell r="L49">
            <v>36404</v>
          </cell>
        </row>
        <row r="50">
          <cell r="A50">
            <v>36434</v>
          </cell>
          <cell r="D50">
            <v>93</v>
          </cell>
          <cell r="F50">
            <v>36434</v>
          </cell>
          <cell r="I50">
            <v>1.3883673553404549E-2</v>
          </cell>
          <cell r="J50">
            <v>1.291181640466623</v>
          </cell>
          <cell r="L50">
            <v>36434</v>
          </cell>
        </row>
        <row r="51">
          <cell r="A51">
            <v>36465</v>
          </cell>
          <cell r="D51">
            <v>79</v>
          </cell>
          <cell r="F51">
            <v>36465</v>
          </cell>
          <cell r="I51">
            <v>1.547308351992724E-2</v>
          </cell>
          <cell r="J51">
            <v>1.2223735980742521</v>
          </cell>
          <cell r="L51">
            <v>36465</v>
          </cell>
        </row>
        <row r="52">
          <cell r="A52">
            <v>36495</v>
          </cell>
          <cell r="D52">
            <v>100</v>
          </cell>
          <cell r="F52">
            <v>36495</v>
          </cell>
          <cell r="I52">
            <v>1.6870912393300453E-2</v>
          </cell>
          <cell r="J52">
            <v>1.6870912393300452</v>
          </cell>
          <cell r="L52">
            <v>36495</v>
          </cell>
        </row>
        <row r="53">
          <cell r="A53">
            <v>36526</v>
          </cell>
          <cell r="D53">
            <v>60</v>
          </cell>
          <cell r="F53">
            <v>36526</v>
          </cell>
          <cell r="I53">
            <v>1.5060110613915888E-2</v>
          </cell>
          <cell r="J53">
            <v>0.90360663683495335</v>
          </cell>
          <cell r="L53">
            <v>36526</v>
          </cell>
        </row>
        <row r="54">
          <cell r="A54">
            <v>36557</v>
          </cell>
          <cell r="D54">
            <v>71</v>
          </cell>
          <cell r="F54">
            <v>36557</v>
          </cell>
          <cell r="I54">
            <v>1.6066135895104361E-2</v>
          </cell>
          <cell r="J54">
            <v>1.1406956485524096</v>
          </cell>
          <cell r="L54">
            <v>36557</v>
          </cell>
        </row>
        <row r="55">
          <cell r="A55">
            <v>36586</v>
          </cell>
          <cell r="D55">
            <v>94</v>
          </cell>
          <cell r="F55">
            <v>36586</v>
          </cell>
          <cell r="I55">
            <v>1.5557637637124174E-2</v>
          </cell>
          <cell r="J55">
            <v>1.4624179378896722</v>
          </cell>
          <cell r="L55">
            <v>36586</v>
          </cell>
        </row>
        <row r="56">
          <cell r="A56">
            <v>36617</v>
          </cell>
          <cell r="D56">
            <v>100</v>
          </cell>
          <cell r="F56">
            <v>36617</v>
          </cell>
          <cell r="I56">
            <v>1.6383891389267966E-2</v>
          </cell>
          <cell r="J56">
            <v>1.6383891389267966</v>
          </cell>
          <cell r="L56">
            <v>36617</v>
          </cell>
        </row>
        <row r="57">
          <cell r="A57">
            <v>36647</v>
          </cell>
          <cell r="D57">
            <v>90</v>
          </cell>
          <cell r="F57">
            <v>36647</v>
          </cell>
          <cell r="I57">
            <v>1.6491526891653913E-2</v>
          </cell>
          <cell r="J57">
            <v>1.4842374202488522</v>
          </cell>
          <cell r="L57">
            <v>36647</v>
          </cell>
        </row>
        <row r="58">
          <cell r="A58">
            <v>36678</v>
          </cell>
          <cell r="D58">
            <v>73</v>
          </cell>
          <cell r="F58">
            <v>36678</v>
          </cell>
          <cell r="I58">
            <v>1.3683431952662722E-2</v>
          </cell>
          <cell r="J58">
            <v>0.99889053254437876</v>
          </cell>
          <cell r="L58">
            <v>36678</v>
          </cell>
        </row>
        <row r="59">
          <cell r="A59">
            <v>36708</v>
          </cell>
          <cell r="D59">
            <v>95</v>
          </cell>
          <cell r="F59">
            <v>36708</v>
          </cell>
          <cell r="I59">
            <v>1.4295057738922635E-2</v>
          </cell>
          <cell r="J59">
            <v>1.3580304851976503</v>
          </cell>
          <cell r="L59">
            <v>36708</v>
          </cell>
        </row>
        <row r="60">
          <cell r="A60">
            <v>36739</v>
          </cell>
          <cell r="D60">
            <v>90</v>
          </cell>
          <cell r="F60">
            <v>36739</v>
          </cell>
          <cell r="I60">
            <v>1.8480088263108121E-2</v>
          </cell>
          <cell r="J60">
            <v>1.6632079436797309</v>
          </cell>
          <cell r="L60">
            <v>36739</v>
          </cell>
        </row>
        <row r="61">
          <cell r="A61">
            <v>36770</v>
          </cell>
          <cell r="D61">
            <v>88</v>
          </cell>
          <cell r="F61">
            <v>36770</v>
          </cell>
          <cell r="I61">
            <v>1.6527882916982081E-2</v>
          </cell>
          <cell r="J61">
            <v>1.454453696694423</v>
          </cell>
          <cell r="L61">
            <v>36770</v>
          </cell>
        </row>
        <row r="62">
          <cell r="A62">
            <v>36800</v>
          </cell>
          <cell r="D62">
            <v>92</v>
          </cell>
          <cell r="F62">
            <v>36800</v>
          </cell>
          <cell r="I62">
            <v>2.1237060189831677E-2</v>
          </cell>
          <cell r="J62">
            <v>1.9538095374645144</v>
          </cell>
          <cell r="L62">
            <v>36800</v>
          </cell>
        </row>
        <row r="63">
          <cell r="A63">
            <v>36831</v>
          </cell>
          <cell r="D63">
            <v>74</v>
          </cell>
          <cell r="F63">
            <v>36831</v>
          </cell>
          <cell r="I63">
            <v>1.2965260944763423E-2</v>
          </cell>
          <cell r="J63">
            <v>0.95942930991249331</v>
          </cell>
          <cell r="L63">
            <v>36831</v>
          </cell>
        </row>
        <row r="64">
          <cell r="A64">
            <v>36861</v>
          </cell>
          <cell r="D64">
            <v>70</v>
          </cell>
          <cell r="F64">
            <v>36861</v>
          </cell>
          <cell r="I64">
            <v>1.7192134314134893E-2</v>
          </cell>
          <cell r="J64">
            <v>1.2034494019894426</v>
          </cell>
          <cell r="L64">
            <v>36861</v>
          </cell>
        </row>
        <row r="65">
          <cell r="A65">
            <v>36892</v>
          </cell>
          <cell r="D65">
            <v>91</v>
          </cell>
          <cell r="F65">
            <v>36892</v>
          </cell>
          <cell r="I65">
            <v>1.8592235317891934E-2</v>
          </cell>
          <cell r="J65">
            <v>1.6918934139281661</v>
          </cell>
          <cell r="L65">
            <v>36892</v>
          </cell>
        </row>
        <row r="66">
          <cell r="A66">
            <v>36923</v>
          </cell>
          <cell r="D66">
            <v>71</v>
          </cell>
          <cell r="F66">
            <v>36923</v>
          </cell>
          <cell r="I66">
            <v>2.3108439270945014E-2</v>
          </cell>
          <cell r="J66">
            <v>1.640699188237096</v>
          </cell>
          <cell r="L66">
            <v>36923</v>
          </cell>
        </row>
        <row r="67">
          <cell r="A67">
            <v>36951</v>
          </cell>
          <cell r="D67">
            <v>112</v>
          </cell>
          <cell r="F67">
            <v>36951</v>
          </cell>
          <cell r="I67">
            <v>2.4354229297457449E-2</v>
          </cell>
          <cell r="J67">
            <v>2.7276736813152342</v>
          </cell>
          <cell r="L67">
            <v>36951</v>
          </cell>
        </row>
        <row r="68">
          <cell r="A68">
            <v>36982</v>
          </cell>
          <cell r="D68">
            <v>104</v>
          </cell>
          <cell r="F68">
            <v>36982</v>
          </cell>
          <cell r="I68">
            <v>2.0361880818140426E-2</v>
          </cell>
          <cell r="J68">
            <v>2.1176356050866043</v>
          </cell>
          <cell r="L68">
            <v>36982</v>
          </cell>
        </row>
        <row r="69">
          <cell r="A69">
            <v>37012</v>
          </cell>
          <cell r="D69">
            <v>63</v>
          </cell>
          <cell r="F69">
            <v>37012</v>
          </cell>
          <cell r="I69">
            <v>1.5700096123037487E-2</v>
          </cell>
          <cell r="J69">
            <v>0.98910605575136168</v>
          </cell>
          <cell r="L69">
            <v>37012</v>
          </cell>
        </row>
        <row r="70">
          <cell r="A70">
            <v>37043</v>
          </cell>
          <cell r="D70">
            <v>80</v>
          </cell>
          <cell r="F70">
            <v>37043</v>
          </cell>
          <cell r="I70">
            <v>1.7946612485453428E-2</v>
          </cell>
          <cell r="J70">
            <v>1.4357289988362743</v>
          </cell>
          <cell r="L70">
            <v>37043</v>
          </cell>
        </row>
        <row r="71">
          <cell r="A71">
            <v>37073</v>
          </cell>
          <cell r="D71">
            <v>102</v>
          </cell>
          <cell r="F71">
            <v>37073</v>
          </cell>
          <cell r="I71">
            <v>2.0130069603253579E-2</v>
          </cell>
          <cell r="J71">
            <v>2.0532670995318649</v>
          </cell>
          <cell r="L71">
            <v>37073</v>
          </cell>
        </row>
        <row r="72">
          <cell r="A72">
            <v>37104</v>
          </cell>
          <cell r="D72">
            <v>96</v>
          </cell>
          <cell r="F72">
            <v>37104</v>
          </cell>
          <cell r="I72">
            <v>2.0822138372645151E-2</v>
          </cell>
          <cell r="J72">
            <v>1.9989252837739344</v>
          </cell>
          <cell r="L72">
            <v>37104</v>
          </cell>
        </row>
        <row r="73">
          <cell r="A73">
            <v>37135</v>
          </cell>
          <cell r="D73">
            <v>73</v>
          </cell>
          <cell r="F73">
            <v>37135</v>
          </cell>
          <cell r="I73">
            <v>2.3357874219153633E-2</v>
          </cell>
          <cell r="J73">
            <v>1.7051248179982152</v>
          </cell>
          <cell r="L73">
            <v>37135</v>
          </cell>
        </row>
        <row r="74">
          <cell r="A74">
            <v>37165</v>
          </cell>
          <cell r="D74">
            <v>88</v>
          </cell>
          <cell r="F74">
            <v>37165</v>
          </cell>
          <cell r="I74">
            <v>1.9708074151628997E-2</v>
          </cell>
          <cell r="J74">
            <v>1.7343105253433517</v>
          </cell>
          <cell r="L74">
            <v>37165</v>
          </cell>
        </row>
        <row r="75">
          <cell r="A75">
            <v>37196</v>
          </cell>
          <cell r="D75">
            <v>87</v>
          </cell>
          <cell r="F75">
            <v>37196</v>
          </cell>
          <cell r="I75">
            <v>1.9105589172544669E-2</v>
          </cell>
          <cell r="J75">
            <v>1.6621862580113862</v>
          </cell>
          <cell r="L75">
            <v>37196</v>
          </cell>
        </row>
        <row r="76">
          <cell r="A76">
            <v>37226</v>
          </cell>
          <cell r="D76">
            <v>81</v>
          </cell>
          <cell r="F76">
            <v>37226</v>
          </cell>
          <cell r="I76">
            <v>2.2051114367610068E-2</v>
          </cell>
          <cell r="J76">
            <v>1.7861402637764154</v>
          </cell>
          <cell r="L76">
            <v>37226</v>
          </cell>
        </row>
        <row r="77">
          <cell r="A77">
            <v>37257</v>
          </cell>
          <cell r="D77">
            <v>88</v>
          </cell>
          <cell r="F77">
            <v>37257</v>
          </cell>
          <cell r="I77">
            <v>1.9674253920080931E-2</v>
          </cell>
          <cell r="J77">
            <v>1.7313343449671219</v>
          </cell>
          <cell r="L77">
            <v>37257</v>
          </cell>
        </row>
        <row r="78">
          <cell r="A78">
            <v>37288</v>
          </cell>
          <cell r="D78">
            <v>79</v>
          </cell>
          <cell r="F78">
            <v>37288</v>
          </cell>
          <cell r="I78">
            <v>1.8620035393780356E-2</v>
          </cell>
          <cell r="J78">
            <v>1.4709827961086481</v>
          </cell>
          <cell r="L78">
            <v>37288</v>
          </cell>
        </row>
        <row r="79">
          <cell r="A79">
            <v>37316</v>
          </cell>
          <cell r="D79">
            <v>133</v>
          </cell>
          <cell r="F79">
            <v>37316</v>
          </cell>
          <cell r="I79">
            <v>2.1326947912182523E-2</v>
          </cell>
          <cell r="J79">
            <v>2.8364840723202756</v>
          </cell>
          <cell r="L79">
            <v>37316</v>
          </cell>
        </row>
        <row r="80">
          <cell r="A80">
            <v>37347</v>
          </cell>
          <cell r="D80">
            <v>120</v>
          </cell>
          <cell r="F80">
            <v>37347</v>
          </cell>
          <cell r="I80">
            <v>2.2190501639256038E-2</v>
          </cell>
          <cell r="J80">
            <v>2.6628601967107244</v>
          </cell>
          <cell r="L80">
            <v>37347</v>
          </cell>
        </row>
        <row r="81">
          <cell r="A81">
            <v>37377</v>
          </cell>
          <cell r="D81">
            <v>104</v>
          </cell>
          <cell r="F81">
            <v>37377</v>
          </cell>
          <cell r="I81">
            <v>1.9875800180788546E-2</v>
          </cell>
          <cell r="J81">
            <v>2.0670832188020087</v>
          </cell>
          <cell r="L81">
            <v>37377</v>
          </cell>
        </row>
        <row r="82">
          <cell r="A82">
            <v>37408</v>
          </cell>
          <cell r="D82">
            <v>77</v>
          </cell>
          <cell r="F82">
            <v>37408</v>
          </cell>
          <cell r="I82">
            <v>2.8870851613514006E-2</v>
          </cell>
          <cell r="J82">
            <v>2.2230555742405786</v>
          </cell>
          <cell r="L82">
            <v>37408</v>
          </cell>
        </row>
        <row r="83">
          <cell r="A83">
            <v>37438</v>
          </cell>
          <cell r="D83">
            <v>116</v>
          </cell>
          <cell r="F83">
            <v>37438</v>
          </cell>
          <cell r="I83">
            <v>1.7450765864332606E-2</v>
          </cell>
          <cell r="J83">
            <v>2.024288840262582</v>
          </cell>
          <cell r="L83">
            <v>37438</v>
          </cell>
        </row>
        <row r="84">
          <cell r="A84">
            <v>37469</v>
          </cell>
          <cell r="D84">
            <v>110</v>
          </cell>
          <cell r="F84">
            <v>37469</v>
          </cell>
          <cell r="I84">
            <v>1.8801551486076921E-2</v>
          </cell>
          <cell r="J84">
            <v>2.0681706634684613</v>
          </cell>
          <cell r="L84">
            <v>37469</v>
          </cell>
        </row>
        <row r="85">
          <cell r="A85">
            <v>37500</v>
          </cell>
          <cell r="D85">
            <v>99</v>
          </cell>
          <cell r="F85">
            <v>37500</v>
          </cell>
          <cell r="I85">
            <v>1.5761387051046932E-2</v>
          </cell>
          <cell r="J85">
            <v>1.5603773180536462</v>
          </cell>
          <cell r="L85">
            <v>37500</v>
          </cell>
        </row>
        <row r="86">
          <cell r="A86">
            <v>37530</v>
          </cell>
          <cell r="D86">
            <v>126</v>
          </cell>
          <cell r="F86">
            <v>37530</v>
          </cell>
          <cell r="I86">
            <v>2.1175865508499231E-2</v>
          </cell>
          <cell r="J86">
            <v>2.668159054070903</v>
          </cell>
          <cell r="L86">
            <v>37530</v>
          </cell>
        </row>
        <row r="87">
          <cell r="A87">
            <v>37561</v>
          </cell>
          <cell r="D87">
            <v>112</v>
          </cell>
          <cell r="F87">
            <v>37561</v>
          </cell>
          <cell r="I87">
            <v>1.9445672075257277E-2</v>
          </cell>
          <cell r="J87">
            <v>2.1779152724288151</v>
          </cell>
          <cell r="L87">
            <v>37561</v>
          </cell>
        </row>
        <row r="88">
          <cell r="A88">
            <v>37591</v>
          </cell>
          <cell r="D88">
            <v>85</v>
          </cell>
          <cell r="F88">
            <v>37591</v>
          </cell>
          <cell r="I88">
            <v>1.6487989858588511E-2</v>
          </cell>
          <cell r="J88">
            <v>1.4014791379800233</v>
          </cell>
          <cell r="L88">
            <v>37591</v>
          </cell>
        </row>
        <row r="89">
          <cell r="A89">
            <v>37622</v>
          </cell>
          <cell r="F89">
            <v>37622</v>
          </cell>
          <cell r="L89">
            <v>37622</v>
          </cell>
        </row>
        <row r="90">
          <cell r="A90">
            <v>37653</v>
          </cell>
          <cell r="D90">
            <v>13</v>
          </cell>
          <cell r="F90">
            <v>37653</v>
          </cell>
          <cell r="I90">
            <v>2.1373766898063574E-2</v>
          </cell>
          <cell r="J90">
            <v>0.27785896967482648</v>
          </cell>
          <cell r="L90">
            <v>37653</v>
          </cell>
        </row>
        <row r="91">
          <cell r="A91">
            <v>37681</v>
          </cell>
          <cell r="D91">
            <v>103</v>
          </cell>
          <cell r="F91">
            <v>37681</v>
          </cell>
          <cell r="I91">
            <v>2.1858432720694758E-2</v>
          </cell>
          <cell r="J91">
            <v>2.2514185702315599</v>
          </cell>
          <cell r="L91">
            <v>37681</v>
          </cell>
        </row>
        <row r="92">
          <cell r="A92">
            <v>37712</v>
          </cell>
          <cell r="D92">
            <v>111</v>
          </cell>
          <cell r="F92">
            <v>37712</v>
          </cell>
          <cell r="I92">
            <v>2.0907644353232002E-2</v>
          </cell>
          <cell r="J92">
            <v>2.3207485232087524</v>
          </cell>
          <cell r="L92">
            <v>37712</v>
          </cell>
        </row>
        <row r="93">
          <cell r="A93">
            <v>37742</v>
          </cell>
          <cell r="D93">
            <v>116</v>
          </cell>
          <cell r="F93">
            <v>37742</v>
          </cell>
          <cell r="I93">
            <v>1.6174761794097142E-2</v>
          </cell>
          <cell r="J93">
            <v>1.8762723681152684</v>
          </cell>
          <cell r="L93">
            <v>37742</v>
          </cell>
        </row>
        <row r="94">
          <cell r="A94">
            <v>37773</v>
          </cell>
          <cell r="D94">
            <v>103</v>
          </cell>
          <cell r="F94">
            <v>37773</v>
          </cell>
          <cell r="I94">
            <v>1.9095676895290861E-2</v>
          </cell>
          <cell r="J94">
            <v>1.9668547202149587</v>
          </cell>
          <cell r="L94">
            <v>37773</v>
          </cell>
        </row>
        <row r="95">
          <cell r="A95">
            <v>37803</v>
          </cell>
          <cell r="D95">
            <v>113</v>
          </cell>
          <cell r="F95">
            <v>37803</v>
          </cell>
          <cell r="I95">
            <v>1.4692896786228609E-2</v>
          </cell>
          <cell r="J95">
            <v>1.6602973368438327</v>
          </cell>
          <cell r="L95">
            <v>37803</v>
          </cell>
        </row>
        <row r="96">
          <cell r="A96">
            <v>37834</v>
          </cell>
          <cell r="D96">
            <v>128</v>
          </cell>
          <cell r="F96">
            <v>37834</v>
          </cell>
          <cell r="I96">
            <v>1.856855584211884E-2</v>
          </cell>
          <cell r="J96">
            <v>2.3767751477912116</v>
          </cell>
          <cell r="L96">
            <v>37834</v>
          </cell>
        </row>
        <row r="97">
          <cell r="A97">
            <v>37865</v>
          </cell>
          <cell r="D97">
            <v>117</v>
          </cell>
          <cell r="F97">
            <v>37865</v>
          </cell>
          <cell r="I97">
            <v>1.836550770371613E-2</v>
          </cell>
          <cell r="J97">
            <v>2.1487644013347871</v>
          </cell>
          <cell r="L97">
            <v>37865</v>
          </cell>
        </row>
        <row r="98">
          <cell r="A98">
            <v>37895</v>
          </cell>
          <cell r="D98">
            <v>131</v>
          </cell>
          <cell r="F98">
            <v>37895</v>
          </cell>
          <cell r="I98">
            <v>1.790074972593347E-2</v>
          </cell>
          <cell r="J98">
            <v>2.3449982140972847</v>
          </cell>
          <cell r="L98">
            <v>37895</v>
          </cell>
        </row>
        <row r="99">
          <cell r="A99">
            <v>37926</v>
          </cell>
          <cell r="D99">
            <v>131</v>
          </cell>
          <cell r="F99">
            <v>37926</v>
          </cell>
          <cell r="I99">
            <v>1.9420919530925632E-2</v>
          </cell>
          <cell r="J99">
            <v>2.5441404585512579</v>
          </cell>
          <cell r="L99">
            <v>37926</v>
          </cell>
        </row>
        <row r="100">
          <cell r="A100">
            <v>37956</v>
          </cell>
          <cell r="D100">
            <v>112</v>
          </cell>
          <cell r="F100">
            <v>37956</v>
          </cell>
          <cell r="I100">
            <v>1.7949101476527275E-2</v>
          </cell>
          <cell r="J100">
            <v>2.0102993653710546</v>
          </cell>
          <cell r="L100">
            <v>37956</v>
          </cell>
        </row>
        <row r="101">
          <cell r="A101">
            <v>37987</v>
          </cell>
          <cell r="D101">
            <v>99</v>
          </cell>
          <cell r="F101">
            <v>37987</v>
          </cell>
          <cell r="I101">
            <v>1.7043934131891595E-2</v>
          </cell>
          <cell r="J101">
            <v>1.6873494790572678</v>
          </cell>
          <cell r="L101">
            <v>37987</v>
          </cell>
        </row>
        <row r="102">
          <cell r="A102">
            <v>38018</v>
          </cell>
          <cell r="D102">
            <v>109</v>
          </cell>
          <cell r="F102">
            <v>38018</v>
          </cell>
          <cell r="I102">
            <v>1.5941849803655088E-2</v>
          </cell>
          <cell r="J102">
            <v>1.7376616285984046</v>
          </cell>
          <cell r="L102">
            <v>38018</v>
          </cell>
        </row>
        <row r="103">
          <cell r="A103">
            <v>38047</v>
          </cell>
          <cell r="D103">
            <v>132</v>
          </cell>
          <cell r="F103">
            <v>38047</v>
          </cell>
          <cell r="I103">
            <v>1.2330699088145897E-2</v>
          </cell>
          <cell r="J103">
            <v>1.6276522796352584</v>
          </cell>
          <cell r="L103">
            <v>38047</v>
          </cell>
        </row>
        <row r="104">
          <cell r="A104">
            <v>38078</v>
          </cell>
          <cell r="D104">
            <v>126</v>
          </cell>
          <cell r="F104">
            <v>38078</v>
          </cell>
          <cell r="I104">
            <v>1.6201768689463204E-2</v>
          </cell>
          <cell r="J104">
            <v>2.0414228548723639</v>
          </cell>
          <cell r="L104">
            <v>38078</v>
          </cell>
        </row>
        <row r="105">
          <cell r="A105">
            <v>38108</v>
          </cell>
          <cell r="D105">
            <v>128</v>
          </cell>
          <cell r="F105">
            <v>38108</v>
          </cell>
          <cell r="I105">
            <v>1.99114589702825E-2</v>
          </cell>
          <cell r="J105">
            <v>2.54866674819616</v>
          </cell>
          <cell r="L105">
            <v>38108</v>
          </cell>
        </row>
        <row r="106">
          <cell r="A106">
            <v>38139</v>
          </cell>
          <cell r="D106">
            <v>117</v>
          </cell>
          <cell r="F106">
            <v>38139</v>
          </cell>
          <cell r="I106">
            <v>1.8387133569065815E-2</v>
          </cell>
          <cell r="J106">
            <v>2.1512946275807003</v>
          </cell>
          <cell r="L106">
            <v>38139</v>
          </cell>
        </row>
        <row r="107">
          <cell r="A107">
            <v>38169</v>
          </cell>
          <cell r="D107">
            <v>140</v>
          </cell>
          <cell r="F107">
            <v>38169</v>
          </cell>
          <cell r="I107">
            <v>1.4192776708092655E-2</v>
          </cell>
          <cell r="J107">
            <v>1.9869887391329717</v>
          </cell>
          <cell r="L107">
            <v>38169</v>
          </cell>
        </row>
        <row r="108">
          <cell r="A108">
            <v>38200</v>
          </cell>
          <cell r="D108">
            <v>111</v>
          </cell>
          <cell r="F108">
            <v>38200</v>
          </cell>
          <cell r="I108">
            <v>1.8248436885138386E-2</v>
          </cell>
          <cell r="J108">
            <v>2.0255764942503607</v>
          </cell>
          <cell r="L108">
            <v>38200</v>
          </cell>
        </row>
        <row r="109">
          <cell r="A109">
            <v>38231</v>
          </cell>
          <cell r="D109">
            <v>132</v>
          </cell>
          <cell r="F109">
            <v>38231</v>
          </cell>
          <cell r="I109">
            <v>1.9365667795787252E-2</v>
          </cell>
          <cell r="J109">
            <v>2.5562681490439174</v>
          </cell>
          <cell r="L109">
            <v>38231</v>
          </cell>
        </row>
        <row r="110">
          <cell r="A110">
            <v>38261</v>
          </cell>
          <cell r="D110">
            <v>134</v>
          </cell>
          <cell r="F110">
            <v>38261</v>
          </cell>
          <cell r="I110">
            <v>1.5676670618331567E-2</v>
          </cell>
          <cell r="J110">
            <v>2.1006738628564299</v>
          </cell>
          <cell r="L110">
            <v>38261</v>
          </cell>
        </row>
        <row r="111">
          <cell r="A111">
            <v>38292</v>
          </cell>
          <cell r="D111">
            <v>132</v>
          </cell>
          <cell r="F111">
            <v>38292</v>
          </cell>
          <cell r="I111">
            <v>1.5655144058951895E-2</v>
          </cell>
          <cell r="J111">
            <v>2.0664790157816499</v>
          </cell>
          <cell r="L111">
            <v>38292</v>
          </cell>
        </row>
        <row r="112">
          <cell r="A112">
            <v>38322</v>
          </cell>
          <cell r="D112">
            <v>123</v>
          </cell>
          <cell r="F112">
            <v>38322</v>
          </cell>
          <cell r="I112">
            <v>1.404078092403861E-2</v>
          </cell>
          <cell r="J112">
            <v>1.7270160536567492</v>
          </cell>
          <cell r="L112">
            <v>38322</v>
          </cell>
        </row>
        <row r="113">
          <cell r="A113">
            <v>38353</v>
          </cell>
          <cell r="D113">
            <v>111</v>
          </cell>
          <cell r="F113">
            <v>38353</v>
          </cell>
          <cell r="I113">
            <v>1.555253300035676E-2</v>
          </cell>
          <cell r="J113">
            <v>1.7263311630396003</v>
          </cell>
          <cell r="L113">
            <v>38353</v>
          </cell>
        </row>
        <row r="114">
          <cell r="A114">
            <v>38384</v>
          </cell>
          <cell r="D114">
            <v>122</v>
          </cell>
          <cell r="F114">
            <v>38384</v>
          </cell>
          <cell r="I114">
            <v>1.6425711547619747E-2</v>
          </cell>
          <cell r="J114">
            <v>2.003936808809609</v>
          </cell>
          <cell r="L114">
            <v>38384</v>
          </cell>
        </row>
        <row r="115">
          <cell r="A115">
            <v>38412</v>
          </cell>
          <cell r="D115">
            <v>158</v>
          </cell>
          <cell r="F115">
            <v>38412</v>
          </cell>
          <cell r="I115">
            <v>1.7679083725264323E-2</v>
          </cell>
          <cell r="J115">
            <v>2.7932952285917629</v>
          </cell>
          <cell r="L115">
            <v>38412</v>
          </cell>
        </row>
        <row r="116">
          <cell r="A116">
            <v>38443</v>
          </cell>
          <cell r="D116">
            <v>127</v>
          </cell>
          <cell r="F116">
            <v>38443</v>
          </cell>
          <cell r="I116">
            <v>1.577829257829258E-2</v>
          </cell>
          <cell r="J116">
            <v>2.0038431574431574</v>
          </cell>
          <cell r="L116">
            <v>38443</v>
          </cell>
        </row>
        <row r="117">
          <cell r="A117">
            <v>38473</v>
          </cell>
          <cell r="D117">
            <v>105</v>
          </cell>
          <cell r="F117">
            <v>38473</v>
          </cell>
          <cell r="I117">
            <v>1.5901424932883598E-2</v>
          </cell>
          <cell r="J117">
            <v>1.6696496179527778</v>
          </cell>
          <cell r="L117">
            <v>38473</v>
          </cell>
        </row>
        <row r="118">
          <cell r="A118">
            <v>38504</v>
          </cell>
          <cell r="D118">
            <v>115</v>
          </cell>
          <cell r="F118">
            <v>38504</v>
          </cell>
          <cell r="I118">
            <v>1.6745173372630543E-2</v>
          </cell>
          <cell r="J118">
            <v>1.9256949378525126</v>
          </cell>
          <cell r="L118">
            <v>38504</v>
          </cell>
        </row>
        <row r="119">
          <cell r="A119">
            <v>38534</v>
          </cell>
          <cell r="D119">
            <v>105</v>
          </cell>
          <cell r="F119">
            <v>38534</v>
          </cell>
          <cell r="I119">
            <v>1.7454422547360737E-2</v>
          </cell>
          <cell r="J119">
            <v>1.8327143674728774</v>
          </cell>
          <cell r="L119">
            <v>38534</v>
          </cell>
        </row>
        <row r="120">
          <cell r="A120">
            <v>38565</v>
          </cell>
          <cell r="D120">
            <v>121</v>
          </cell>
          <cell r="F120">
            <v>38565</v>
          </cell>
          <cell r="I120">
            <v>1.9867820287896788E-2</v>
          </cell>
          <cell r="J120">
            <v>2.4040062548355112</v>
          </cell>
          <cell r="L120">
            <v>38565</v>
          </cell>
        </row>
        <row r="121">
          <cell r="A121">
            <v>38596</v>
          </cell>
          <cell r="D121">
            <v>113</v>
          </cell>
          <cell r="F121">
            <v>38596</v>
          </cell>
          <cell r="I121">
            <v>1.8743068044573537E-2</v>
          </cell>
          <cell r="J121">
            <v>2.1179666890368098</v>
          </cell>
          <cell r="L121">
            <v>38596</v>
          </cell>
        </row>
        <row r="122">
          <cell r="A122">
            <v>38626</v>
          </cell>
          <cell r="D122">
            <v>159</v>
          </cell>
          <cell r="F122">
            <v>38626</v>
          </cell>
          <cell r="I122">
            <v>1.6400187702749574E-2</v>
          </cell>
          <cell r="J122">
            <v>2.6076298447371822</v>
          </cell>
          <cell r="L122">
            <v>38626</v>
          </cell>
        </row>
        <row r="123">
          <cell r="A123">
            <v>38657</v>
          </cell>
          <cell r="D123">
            <v>125</v>
          </cell>
          <cell r="F123">
            <v>38657</v>
          </cell>
          <cell r="I123">
            <v>1.6721272853238139E-2</v>
          </cell>
          <cell r="J123">
            <v>2.0901591066547671</v>
          </cell>
          <cell r="L123">
            <v>38657</v>
          </cell>
        </row>
        <row r="124">
          <cell r="A124">
            <v>38687</v>
          </cell>
          <cell r="D124">
            <v>124</v>
          </cell>
          <cell r="F124">
            <v>38687</v>
          </cell>
          <cell r="I124">
            <v>1.3826478328977009E-2</v>
          </cell>
          <cell r="J124">
            <v>1.7144833127931491</v>
          </cell>
          <cell r="L124">
            <v>38687</v>
          </cell>
        </row>
        <row r="125">
          <cell r="A125">
            <v>38718</v>
          </cell>
          <cell r="D125">
            <v>140</v>
          </cell>
          <cell r="F125">
            <v>38718</v>
          </cell>
          <cell r="I125">
            <v>1.9070367403144675E-2</v>
          </cell>
          <cell r="J125">
            <v>2.6698514364402546</v>
          </cell>
          <cell r="L125">
            <v>38718</v>
          </cell>
        </row>
        <row r="126">
          <cell r="A126">
            <v>38749</v>
          </cell>
          <cell r="D126">
            <v>120</v>
          </cell>
          <cell r="F126">
            <v>38749</v>
          </cell>
          <cell r="I126">
            <v>2.2062725651398496E-2</v>
          </cell>
          <cell r="J126">
            <v>2.6475270781678195</v>
          </cell>
          <cell r="L126">
            <v>38749</v>
          </cell>
        </row>
        <row r="127">
          <cell r="A127">
            <v>38777</v>
          </cell>
          <cell r="D127">
            <v>128</v>
          </cell>
          <cell r="F127">
            <v>38777</v>
          </cell>
          <cell r="I127">
            <v>2.522255804085758E-2</v>
          </cell>
          <cell r="J127">
            <v>3.2284874292297703</v>
          </cell>
          <cell r="L127">
            <v>38777</v>
          </cell>
        </row>
        <row r="128">
          <cell r="A128">
            <v>38808</v>
          </cell>
          <cell r="D128">
            <v>157</v>
          </cell>
          <cell r="F128">
            <v>38808</v>
          </cell>
          <cell r="I128">
            <v>1.946481557618697E-2</v>
          </cell>
          <cell r="J128">
            <v>3.055976045461354</v>
          </cell>
          <cell r="L128">
            <v>38808</v>
          </cell>
        </row>
        <row r="129">
          <cell r="A129">
            <v>38838</v>
          </cell>
          <cell r="D129">
            <v>146</v>
          </cell>
          <cell r="F129">
            <v>38838</v>
          </cell>
          <cell r="I129">
            <v>1.9339570043795395E-2</v>
          </cell>
          <cell r="J129">
            <v>2.8235772263941277</v>
          </cell>
          <cell r="L129">
            <v>38838</v>
          </cell>
        </row>
        <row r="130">
          <cell r="A130">
            <v>38869</v>
          </cell>
          <cell r="D130">
            <v>115</v>
          </cell>
          <cell r="F130">
            <v>38869</v>
          </cell>
          <cell r="I130">
            <v>1.8413902329163217E-2</v>
          </cell>
          <cell r="J130">
            <v>2.11759876785377</v>
          </cell>
          <cell r="L130">
            <v>38869</v>
          </cell>
        </row>
        <row r="131">
          <cell r="A131">
            <v>38899</v>
          </cell>
          <cell r="D131">
            <v>168</v>
          </cell>
          <cell r="F131">
            <v>38899</v>
          </cell>
          <cell r="I131">
            <v>2.0466083063516809E-2</v>
          </cell>
          <cell r="J131">
            <v>3.4383019546708238</v>
          </cell>
          <cell r="L131">
            <v>38899</v>
          </cell>
        </row>
        <row r="132">
          <cell r="A132">
            <v>38930</v>
          </cell>
          <cell r="D132">
            <v>101</v>
          </cell>
          <cell r="F132">
            <v>38930</v>
          </cell>
          <cell r="I132">
            <v>1.7073897275117104E-2</v>
          </cell>
          <cell r="J132">
            <v>1.7244636247868275</v>
          </cell>
          <cell r="L132">
            <v>38930</v>
          </cell>
        </row>
        <row r="133">
          <cell r="A133">
            <v>38961</v>
          </cell>
          <cell r="D133">
            <v>118</v>
          </cell>
          <cell r="F133">
            <v>38961</v>
          </cell>
          <cell r="I133">
            <v>1.6892587124770722E-2</v>
          </cell>
          <cell r="J133">
            <v>1.9933252807229451</v>
          </cell>
          <cell r="L133">
            <v>38961</v>
          </cell>
        </row>
        <row r="134">
          <cell r="A134">
            <v>38991</v>
          </cell>
          <cell r="D134">
            <v>122</v>
          </cell>
          <cell r="F134">
            <v>38991</v>
          </cell>
          <cell r="I134">
            <v>1.3813182867194941E-2</v>
          </cell>
          <cell r="J134">
            <v>1.6852083097977828</v>
          </cell>
          <cell r="L134">
            <v>38991</v>
          </cell>
        </row>
        <row r="135">
          <cell r="A135">
            <v>39022</v>
          </cell>
          <cell r="D135">
            <v>114</v>
          </cell>
          <cell r="F135">
            <v>39022</v>
          </cell>
          <cell r="I135">
            <v>1.7139383855616801E-2</v>
          </cell>
          <cell r="J135">
            <v>1.9538897595403153</v>
          </cell>
          <cell r="L135">
            <v>39022</v>
          </cell>
        </row>
        <row r="136">
          <cell r="A136">
            <v>39052</v>
          </cell>
          <cell r="D136">
            <v>174</v>
          </cell>
          <cell r="F136">
            <v>39052</v>
          </cell>
          <cell r="I136">
            <v>2.3072853847944306E-2</v>
          </cell>
          <cell r="J136">
            <v>4.014676569542309</v>
          </cell>
          <cell r="L136">
            <v>39052</v>
          </cell>
        </row>
        <row r="137">
          <cell r="A137">
            <v>39083</v>
          </cell>
          <cell r="D137">
            <v>144</v>
          </cell>
          <cell r="F137">
            <v>39083</v>
          </cell>
          <cell r="I137">
            <v>1.9547740683537287E-2</v>
          </cell>
          <cell r="J137">
            <v>2.8148746584293693</v>
          </cell>
          <cell r="L137">
            <v>39083</v>
          </cell>
        </row>
        <row r="138">
          <cell r="A138">
            <v>39114</v>
          </cell>
          <cell r="D138">
            <v>127</v>
          </cell>
          <cell r="F138">
            <v>39114</v>
          </cell>
          <cell r="I138">
            <v>1.525836964658233E-2</v>
          </cell>
          <cell r="J138">
            <v>1.937812945115956</v>
          </cell>
          <cell r="L138">
            <v>39114</v>
          </cell>
        </row>
        <row r="139">
          <cell r="A139">
            <v>39142</v>
          </cell>
          <cell r="D139">
            <v>190</v>
          </cell>
          <cell r="F139">
            <v>39142</v>
          </cell>
          <cell r="I139">
            <v>2.1035738458727232E-2</v>
          </cell>
          <cell r="J139">
            <v>3.9967903071581738</v>
          </cell>
          <cell r="L139">
            <v>39142</v>
          </cell>
        </row>
        <row r="140">
          <cell r="A140">
            <v>39173</v>
          </cell>
          <cell r="D140">
            <v>147</v>
          </cell>
          <cell r="F140">
            <v>39173</v>
          </cell>
          <cell r="I140">
            <v>1.9178029701723748E-2</v>
          </cell>
          <cell r="J140">
            <v>2.8191703661533909</v>
          </cell>
          <cell r="L140">
            <v>39173</v>
          </cell>
        </row>
        <row r="141">
          <cell r="A141">
            <v>39203</v>
          </cell>
          <cell r="D141">
            <v>123</v>
          </cell>
          <cell r="F141">
            <v>39203</v>
          </cell>
          <cell r="I141">
            <v>1.4350422071237387E-2</v>
          </cell>
          <cell r="J141">
            <v>1.7651019147621987</v>
          </cell>
          <cell r="L141">
            <v>39203</v>
          </cell>
        </row>
        <row r="142">
          <cell r="A142">
            <v>39234</v>
          </cell>
          <cell r="D142">
            <v>136</v>
          </cell>
          <cell r="F142">
            <v>39234</v>
          </cell>
          <cell r="I142">
            <v>1.7207653648152486E-2</v>
          </cell>
          <cell r="J142">
            <v>2.340240896148738</v>
          </cell>
          <cell r="L142">
            <v>39234</v>
          </cell>
        </row>
        <row r="143">
          <cell r="A143">
            <v>39264</v>
          </cell>
          <cell r="D143">
            <v>112</v>
          </cell>
          <cell r="F143">
            <v>39264</v>
          </cell>
          <cell r="I143">
            <v>1.4266487989740487E-2</v>
          </cell>
          <cell r="J143">
            <v>1.5978466548509345</v>
          </cell>
          <cell r="L143">
            <v>39264</v>
          </cell>
        </row>
        <row r="144">
          <cell r="A144">
            <v>39295</v>
          </cell>
          <cell r="D144">
            <v>140</v>
          </cell>
          <cell r="F144">
            <v>39295</v>
          </cell>
          <cell r="I144">
            <v>2.0126459386124316E-2</v>
          </cell>
          <cell r="J144">
            <v>2.8177043140574041</v>
          </cell>
          <cell r="L144">
            <v>39295</v>
          </cell>
        </row>
        <row r="145">
          <cell r="A145">
            <v>39326</v>
          </cell>
          <cell r="D145">
            <v>126</v>
          </cell>
          <cell r="F145">
            <v>39326</v>
          </cell>
          <cell r="I145">
            <v>2.1811531960876675E-2</v>
          </cell>
          <cell r="J145">
            <v>2.748253027070461</v>
          </cell>
          <cell r="L145">
            <v>39326</v>
          </cell>
        </row>
        <row r="146">
          <cell r="A146">
            <v>39356</v>
          </cell>
          <cell r="D146">
            <v>123</v>
          </cell>
          <cell r="F146">
            <v>39356</v>
          </cell>
          <cell r="I146">
            <v>1.4974660830979255E-2</v>
          </cell>
          <cell r="J146">
            <v>1.8418832822104483</v>
          </cell>
          <cell r="L146">
            <v>39356</v>
          </cell>
        </row>
        <row r="147">
          <cell r="A147">
            <v>39387</v>
          </cell>
          <cell r="D147">
            <v>154</v>
          </cell>
          <cell r="F147">
            <v>39387</v>
          </cell>
          <cell r="I147">
            <v>1.8226178928242576E-2</v>
          </cell>
          <cell r="J147">
            <v>2.8068315549493565</v>
          </cell>
          <cell r="L147">
            <v>39387</v>
          </cell>
        </row>
        <row r="148">
          <cell r="A148">
            <v>39417</v>
          </cell>
          <cell r="D148">
            <v>147</v>
          </cell>
          <cell r="F148">
            <v>39417</v>
          </cell>
          <cell r="I148">
            <v>1.7249202077727014E-2</v>
          </cell>
          <cell r="J148">
            <v>2.5356327054258712</v>
          </cell>
          <cell r="L148">
            <v>39417</v>
          </cell>
        </row>
        <row r="149">
          <cell r="A149">
            <v>39448</v>
          </cell>
          <cell r="D149">
            <v>48</v>
          </cell>
          <cell r="F149">
            <v>39448</v>
          </cell>
          <cell r="I149">
            <v>1.2653489831913068E-2</v>
          </cell>
          <cell r="J149">
            <v>0.60736751193182725</v>
          </cell>
          <cell r="L149">
            <v>39448</v>
          </cell>
        </row>
        <row r="150">
          <cell r="A150">
            <v>39479</v>
          </cell>
          <cell r="D150">
            <v>130</v>
          </cell>
          <cell r="F150">
            <v>39479</v>
          </cell>
          <cell r="I150">
            <v>2.1385398902539474E-2</v>
          </cell>
          <cell r="J150">
            <v>2.7801018573301315</v>
          </cell>
          <cell r="L150">
            <v>39479</v>
          </cell>
        </row>
        <row r="151">
          <cell r="A151">
            <v>39508</v>
          </cell>
          <cell r="D151">
            <v>363</v>
          </cell>
          <cell r="F151">
            <v>39508</v>
          </cell>
          <cell r="I151">
            <v>3.2834252984099241E-2</v>
          </cell>
          <cell r="J151">
            <v>11.918833833228025</v>
          </cell>
          <cell r="L151">
            <v>39508</v>
          </cell>
        </row>
        <row r="152">
          <cell r="A152">
            <v>39539</v>
          </cell>
          <cell r="D152">
            <v>402</v>
          </cell>
          <cell r="F152">
            <v>39539</v>
          </cell>
          <cell r="I152">
            <v>3.7226206472292828E-2</v>
          </cell>
          <cell r="J152">
            <v>14.964935001861717</v>
          </cell>
          <cell r="L152">
            <v>39539</v>
          </cell>
        </row>
        <row r="153">
          <cell r="A153">
            <v>39569</v>
          </cell>
          <cell r="D153">
            <v>441</v>
          </cell>
          <cell r="F153">
            <v>39569</v>
          </cell>
          <cell r="I153">
            <v>4.0979443789219624E-2</v>
          </cell>
          <cell r="J153">
            <v>18.071934711045856</v>
          </cell>
          <cell r="L153">
            <v>39569</v>
          </cell>
        </row>
        <row r="154">
          <cell r="A154">
            <v>39600</v>
          </cell>
          <cell r="D154">
            <v>474</v>
          </cell>
          <cell r="F154">
            <v>39600</v>
          </cell>
          <cell r="I154">
            <v>4.4427562198973571E-2</v>
          </cell>
          <cell r="J154">
            <v>21.058664482313471</v>
          </cell>
          <cell r="L154">
            <v>39600</v>
          </cell>
        </row>
        <row r="155">
          <cell r="A155">
            <v>39630</v>
          </cell>
          <cell r="D155">
            <v>376</v>
          </cell>
          <cell r="F155">
            <v>39630</v>
          </cell>
          <cell r="I155">
            <v>3.3854145875028503E-2</v>
          </cell>
          <cell r="J155">
            <v>12.729158849010718</v>
          </cell>
          <cell r="L155">
            <v>39630</v>
          </cell>
        </row>
        <row r="156">
          <cell r="A156">
            <v>39661</v>
          </cell>
          <cell r="D156">
            <v>274</v>
          </cell>
          <cell r="F156">
            <v>39661</v>
          </cell>
          <cell r="I156">
            <v>3.0145923409512047E-2</v>
          </cell>
          <cell r="J156">
            <v>8.2599830142063002</v>
          </cell>
          <cell r="L156">
            <v>39661</v>
          </cell>
        </row>
        <row r="157">
          <cell r="A157">
            <v>39692</v>
          </cell>
          <cell r="D157">
            <v>193</v>
          </cell>
          <cell r="F157">
            <v>39692</v>
          </cell>
          <cell r="I157">
            <v>2.9367202810094219E-2</v>
          </cell>
          <cell r="J157">
            <v>5.6678701423481845</v>
          </cell>
          <cell r="L157">
            <v>39692</v>
          </cell>
        </row>
        <row r="158">
          <cell r="A158">
            <v>39722</v>
          </cell>
          <cell r="D158">
            <v>154</v>
          </cell>
          <cell r="F158">
            <v>39722</v>
          </cell>
          <cell r="I158">
            <v>2.4569599446318886E-2</v>
          </cell>
          <cell r="J158">
            <v>3.7837183147331084</v>
          </cell>
          <cell r="L158">
            <v>39722</v>
          </cell>
        </row>
        <row r="159">
          <cell r="A159">
            <v>39753</v>
          </cell>
          <cell r="D159">
            <v>141</v>
          </cell>
          <cell r="F159">
            <v>39753</v>
          </cell>
          <cell r="I159">
            <v>2.1477983458576804E-2</v>
          </cell>
          <cell r="J159">
            <v>3.0283956676593293</v>
          </cell>
          <cell r="L159">
            <v>39753</v>
          </cell>
        </row>
        <row r="160">
          <cell r="A160">
            <v>39783</v>
          </cell>
          <cell r="D160">
            <v>154</v>
          </cell>
          <cell r="F160">
            <v>39783</v>
          </cell>
          <cell r="I160">
            <v>2.7453236791277223E-2</v>
          </cell>
          <cell r="J160">
            <v>4.2277984658566927</v>
          </cell>
          <cell r="L160">
            <v>39783</v>
          </cell>
        </row>
        <row r="161">
          <cell r="A161">
            <v>39814</v>
          </cell>
          <cell r="D161">
            <v>218</v>
          </cell>
          <cell r="F161">
            <v>39814</v>
          </cell>
          <cell r="I161">
            <v>2.7122559044764231E-2</v>
          </cell>
          <cell r="J161">
            <v>5.9127178717586029</v>
          </cell>
          <cell r="L161">
            <v>39814</v>
          </cell>
        </row>
        <row r="162">
          <cell r="A162">
            <v>39845</v>
          </cell>
          <cell r="D162">
            <v>249</v>
          </cell>
          <cell r="F162">
            <v>39845</v>
          </cell>
          <cell r="I162">
            <v>3.6770395631227054E-2</v>
          </cell>
          <cell r="J162">
            <v>9.1558285121755372</v>
          </cell>
          <cell r="L162">
            <v>39845</v>
          </cell>
        </row>
        <row r="163">
          <cell r="A163">
            <v>39873</v>
          </cell>
          <cell r="D163">
            <v>319</v>
          </cell>
          <cell r="F163">
            <v>39873</v>
          </cell>
          <cell r="I163">
            <v>3.8476702118762453E-2</v>
          </cell>
          <cell r="J163">
            <v>12.274067975885222</v>
          </cell>
          <cell r="L163">
            <v>39873</v>
          </cell>
        </row>
        <row r="164">
          <cell r="A164">
            <v>39904</v>
          </cell>
          <cell r="D164">
            <v>152</v>
          </cell>
          <cell r="F164">
            <v>39904</v>
          </cell>
          <cell r="I164">
            <v>2.691669671835557E-2</v>
          </cell>
          <cell r="J164">
            <v>4.0913379011900464</v>
          </cell>
          <cell r="L164">
            <v>39904</v>
          </cell>
        </row>
        <row r="165">
          <cell r="A165">
            <v>39934</v>
          </cell>
          <cell r="D165">
            <v>195</v>
          </cell>
          <cell r="F165">
            <v>39934</v>
          </cell>
          <cell r="I165">
            <v>2.8075728936561073E-2</v>
          </cell>
          <cell r="J165">
            <v>5.4747671426294096</v>
          </cell>
          <cell r="L165">
            <v>39934</v>
          </cell>
        </row>
        <row r="166">
          <cell r="A166">
            <v>39965</v>
          </cell>
          <cell r="D166">
            <v>196</v>
          </cell>
          <cell r="F166">
            <v>39965</v>
          </cell>
          <cell r="I166">
            <v>2.7775505195123944E-2</v>
          </cell>
          <cell r="J166">
            <v>5.443999018244293</v>
          </cell>
          <cell r="L166">
            <v>39965</v>
          </cell>
        </row>
        <row r="167">
          <cell r="A167">
            <v>39995</v>
          </cell>
          <cell r="D167">
            <v>208</v>
          </cell>
          <cell r="F167">
            <v>39995</v>
          </cell>
          <cell r="I167">
            <v>2.6189074871726916E-2</v>
          </cell>
          <cell r="J167">
            <v>5.4473275733191988</v>
          </cell>
          <cell r="L167">
            <v>39995</v>
          </cell>
        </row>
        <row r="168">
          <cell r="A168">
            <v>40026</v>
          </cell>
          <cell r="D168">
            <v>267</v>
          </cell>
          <cell r="F168">
            <v>40026</v>
          </cell>
          <cell r="I168">
            <v>2.7969408767987668E-2</v>
          </cell>
          <cell r="J168">
            <v>7.4678321410527069</v>
          </cell>
          <cell r="L168">
            <v>40026</v>
          </cell>
        </row>
        <row r="169">
          <cell r="A169">
            <v>40057</v>
          </cell>
          <cell r="D169">
            <v>206</v>
          </cell>
          <cell r="F169">
            <v>40057</v>
          </cell>
          <cell r="I169">
            <v>2.7118789979539919E-2</v>
          </cell>
          <cell r="J169">
            <v>5.5864707357852232</v>
          </cell>
          <cell r="L169">
            <v>40057</v>
          </cell>
        </row>
        <row r="170">
          <cell r="A170">
            <v>40087</v>
          </cell>
          <cell r="D170">
            <v>144</v>
          </cell>
          <cell r="F170">
            <v>40087</v>
          </cell>
          <cell r="I170">
            <v>2.7210959054534474E-2</v>
          </cell>
          <cell r="J170">
            <v>3.9183781038529641</v>
          </cell>
          <cell r="L170">
            <v>40087</v>
          </cell>
        </row>
        <row r="171">
          <cell r="A171">
            <v>40118</v>
          </cell>
          <cell r="D171">
            <v>129</v>
          </cell>
          <cell r="F171">
            <v>40118</v>
          </cell>
          <cell r="I171">
            <v>2.0142618450889129E-2</v>
          </cell>
          <cell r="J171">
            <v>2.5983977801646976</v>
          </cell>
          <cell r="L171">
            <v>40118</v>
          </cell>
        </row>
        <row r="172">
          <cell r="A172">
            <v>40148</v>
          </cell>
          <cell r="D172">
            <v>143</v>
          </cell>
          <cell r="F172">
            <v>40148</v>
          </cell>
          <cell r="I172">
            <v>2.4888723418101798E-2</v>
          </cell>
          <cell r="J172">
            <v>3.5590874487885569</v>
          </cell>
          <cell r="L172">
            <v>40148</v>
          </cell>
        </row>
        <row r="173">
          <cell r="A173">
            <v>40179</v>
          </cell>
          <cell r="D173">
            <v>132</v>
          </cell>
          <cell r="F173">
            <v>40179</v>
          </cell>
          <cell r="I173">
            <v>1.9543326561257839E-2</v>
          </cell>
          <cell r="J173">
            <v>2.5797191060860345</v>
          </cell>
          <cell r="L173">
            <v>40179</v>
          </cell>
        </row>
        <row r="174">
          <cell r="A174">
            <v>40210</v>
          </cell>
          <cell r="D174">
            <v>129</v>
          </cell>
          <cell r="F174">
            <v>40210</v>
          </cell>
          <cell r="I174">
            <v>2.0088457567462376E-2</v>
          </cell>
          <cell r="J174">
            <v>2.5914110262026466</v>
          </cell>
          <cell r="L174">
            <v>40210</v>
          </cell>
        </row>
        <row r="175">
          <cell r="A175">
            <v>40238</v>
          </cell>
          <cell r="D175">
            <v>124</v>
          </cell>
          <cell r="F175">
            <v>40238</v>
          </cell>
          <cell r="I175">
            <v>1.8740352080327621E-2</v>
          </cell>
          <cell r="J175">
            <v>2.3238036579606249</v>
          </cell>
          <cell r="L175">
            <v>40238</v>
          </cell>
        </row>
        <row r="176">
          <cell r="A176">
            <v>40269</v>
          </cell>
          <cell r="D176">
            <v>177</v>
          </cell>
          <cell r="F176">
            <v>40269</v>
          </cell>
          <cell r="I176">
            <v>2.3274172626724144E-2</v>
          </cell>
          <cell r="J176">
            <v>4.1195285549301737</v>
          </cell>
          <cell r="L176">
            <v>40269</v>
          </cell>
        </row>
        <row r="177">
          <cell r="A177">
            <v>40299</v>
          </cell>
          <cell r="D177">
            <v>114</v>
          </cell>
          <cell r="F177">
            <v>40299</v>
          </cell>
          <cell r="I177">
            <v>2.1037567084078709E-2</v>
          </cell>
          <cell r="J177">
            <v>2.3982826475849728</v>
          </cell>
          <cell r="L177">
            <v>40299</v>
          </cell>
        </row>
        <row r="178">
          <cell r="A178">
            <v>40330</v>
          </cell>
          <cell r="D178">
            <v>132</v>
          </cell>
          <cell r="F178">
            <v>40330</v>
          </cell>
          <cell r="I178">
            <v>2.1384399667055846E-2</v>
          </cell>
          <cell r="J178">
            <v>2.8227407560513718</v>
          </cell>
          <cell r="L178">
            <v>40330</v>
          </cell>
        </row>
        <row r="179">
          <cell r="A179">
            <v>40360</v>
          </cell>
          <cell r="D179">
            <v>164</v>
          </cell>
          <cell r="F179">
            <v>40360</v>
          </cell>
          <cell r="I179">
            <v>2.030725265665221E-2</v>
          </cell>
          <cell r="J179">
            <v>3.3303894356909622</v>
          </cell>
          <cell r="L179">
            <v>40360</v>
          </cell>
        </row>
        <row r="180">
          <cell r="A180">
            <v>40391</v>
          </cell>
          <cell r="D180">
            <v>128</v>
          </cell>
          <cell r="F180">
            <v>40391</v>
          </cell>
          <cell r="I180">
            <v>2.4101965154950292E-2</v>
          </cell>
          <cell r="J180">
            <v>3.0850515398336373</v>
          </cell>
          <cell r="L180">
            <v>40391</v>
          </cell>
        </row>
        <row r="181">
          <cell r="A181">
            <v>40422</v>
          </cell>
          <cell r="D181">
            <v>125</v>
          </cell>
          <cell r="F181">
            <v>40422</v>
          </cell>
          <cell r="I181">
            <v>2.1327141592289676E-2</v>
          </cell>
          <cell r="J181">
            <v>2.6658926990362097</v>
          </cell>
          <cell r="L181">
            <v>40422</v>
          </cell>
        </row>
        <row r="182">
          <cell r="A182">
            <v>40452</v>
          </cell>
          <cell r="D182">
            <v>119</v>
          </cell>
          <cell r="F182">
            <v>40452</v>
          </cell>
          <cell r="I182">
            <v>1.7278681843640554E-2</v>
          </cell>
          <cell r="J182">
            <v>2.056163139393226</v>
          </cell>
          <cell r="L182">
            <v>40452</v>
          </cell>
        </row>
        <row r="183">
          <cell r="A183">
            <v>40483</v>
          </cell>
          <cell r="D183">
            <v>133</v>
          </cell>
          <cell r="F183">
            <v>40483</v>
          </cell>
          <cell r="I183">
            <v>2.4649561561150897E-2</v>
          </cell>
          <cell r="J183">
            <v>3.2783916876330692</v>
          </cell>
          <cell r="L183">
            <v>40483</v>
          </cell>
        </row>
        <row r="184">
          <cell r="A184">
            <v>40513</v>
          </cell>
          <cell r="D184">
            <v>107</v>
          </cell>
          <cell r="F184">
            <v>40513</v>
          </cell>
          <cell r="I184">
            <v>1.7135807701622669E-2</v>
          </cell>
          <cell r="J184">
            <v>1.8335314240736256</v>
          </cell>
          <cell r="L184">
            <v>40513</v>
          </cell>
        </row>
        <row r="185">
          <cell r="A185">
            <v>40544</v>
          </cell>
          <cell r="D185">
            <v>163</v>
          </cell>
          <cell r="F185">
            <v>40544</v>
          </cell>
          <cell r="I185">
            <v>2.4941072584092751E-2</v>
          </cell>
          <cell r="J185">
            <v>4.0653948312071186</v>
          </cell>
          <cell r="L185">
            <v>40544</v>
          </cell>
        </row>
        <row r="186">
          <cell r="A186">
            <v>40575</v>
          </cell>
          <cell r="D186">
            <v>114</v>
          </cell>
          <cell r="F186">
            <v>40575</v>
          </cell>
          <cell r="I186">
            <v>2.3322278661685066E-2</v>
          </cell>
          <cell r="J186">
            <v>2.6587397674320976</v>
          </cell>
          <cell r="L186">
            <v>40575</v>
          </cell>
        </row>
        <row r="187">
          <cell r="A187">
            <v>40603</v>
          </cell>
          <cell r="D187">
            <v>142</v>
          </cell>
          <cell r="F187">
            <v>40603</v>
          </cell>
          <cell r="I187">
            <v>2.0929114977606911E-2</v>
          </cell>
          <cell r="J187">
            <v>2.9719343268201812</v>
          </cell>
          <cell r="L187">
            <v>40603</v>
          </cell>
        </row>
        <row r="188">
          <cell r="A188">
            <v>40634</v>
          </cell>
          <cell r="D188">
            <v>135</v>
          </cell>
          <cell r="F188">
            <v>40634</v>
          </cell>
          <cell r="I188">
            <v>2.1080945487952273E-2</v>
          </cell>
          <cell r="J188">
            <v>2.845927640873557</v>
          </cell>
          <cell r="L188">
            <v>40634</v>
          </cell>
        </row>
        <row r="189">
          <cell r="A189">
            <v>40664</v>
          </cell>
          <cell r="D189">
            <v>104</v>
          </cell>
          <cell r="F189">
            <v>40664</v>
          </cell>
          <cell r="I189">
            <v>1.8177798450680769E-2</v>
          </cell>
          <cell r="J189">
            <v>1.8904910388708001</v>
          </cell>
          <cell r="L189">
            <v>40664</v>
          </cell>
        </row>
        <row r="190">
          <cell r="A190">
            <v>40695</v>
          </cell>
          <cell r="D190">
            <v>130</v>
          </cell>
          <cell r="F190">
            <v>40695</v>
          </cell>
          <cell r="I190">
            <v>2.1886102803977202E-2</v>
          </cell>
          <cell r="J190">
            <v>2.8451933645170362</v>
          </cell>
          <cell r="L190">
            <v>40695</v>
          </cell>
        </row>
        <row r="191">
          <cell r="A191">
            <v>40725</v>
          </cell>
          <cell r="D191">
            <v>147</v>
          </cell>
          <cell r="F191">
            <v>40725</v>
          </cell>
          <cell r="I191">
            <v>2.4511362883455904E-2</v>
          </cell>
          <cell r="J191">
            <v>3.603170343868018</v>
          </cell>
          <cell r="L191">
            <v>40725</v>
          </cell>
        </row>
        <row r="192">
          <cell r="A192">
            <v>40756</v>
          </cell>
          <cell r="D192">
            <v>146</v>
          </cell>
          <cell r="F192">
            <v>40756</v>
          </cell>
          <cell r="I192">
            <v>2.1896698138140509E-2</v>
          </cell>
          <cell r="J192">
            <v>3.1969179281685141</v>
          </cell>
          <cell r="L192">
            <v>40756</v>
          </cell>
        </row>
        <row r="193">
          <cell r="A193">
            <v>40787</v>
          </cell>
          <cell r="D193">
            <v>119</v>
          </cell>
          <cell r="F193">
            <v>40787</v>
          </cell>
          <cell r="I193">
            <v>1.9050265428002654E-2</v>
          </cell>
          <cell r="J193">
            <v>2.2669815859323159</v>
          </cell>
          <cell r="L193">
            <v>40787</v>
          </cell>
        </row>
        <row r="194">
          <cell r="A194">
            <v>40817</v>
          </cell>
          <cell r="D194">
            <v>143</v>
          </cell>
          <cell r="F194">
            <v>40817</v>
          </cell>
          <cell r="I194">
            <v>2.1853871520421508E-2</v>
          </cell>
          <cell r="J194">
            <v>3.1251036274202759</v>
          </cell>
          <cell r="L194">
            <v>40817</v>
          </cell>
        </row>
        <row r="195">
          <cell r="A195">
            <v>40848</v>
          </cell>
          <cell r="D195">
            <v>108</v>
          </cell>
          <cell r="F195">
            <v>40848</v>
          </cell>
          <cell r="I195">
            <v>1.8793814945557596E-2</v>
          </cell>
          <cell r="J195">
            <v>2.0297320141202206</v>
          </cell>
          <cell r="L195">
            <v>40848</v>
          </cell>
        </row>
        <row r="196">
          <cell r="A196">
            <v>40878</v>
          </cell>
          <cell r="D196">
            <v>129</v>
          </cell>
          <cell r="F196">
            <v>40878</v>
          </cell>
          <cell r="I196">
            <v>2.0418258927052738E-2</v>
          </cell>
          <cell r="J196">
            <v>2.6339554015898035</v>
          </cell>
          <cell r="L196">
            <v>40878</v>
          </cell>
        </row>
        <row r="197">
          <cell r="A197">
            <v>40909</v>
          </cell>
          <cell r="D197">
            <v>132</v>
          </cell>
          <cell r="F197">
            <v>40909</v>
          </cell>
          <cell r="I197">
            <v>2.0342087410345093E-2</v>
          </cell>
          <cell r="J197">
            <v>2.6851555381655521</v>
          </cell>
          <cell r="L197">
            <v>40909</v>
          </cell>
        </row>
        <row r="198">
          <cell r="A198">
            <v>40940</v>
          </cell>
          <cell r="D198">
            <v>97</v>
          </cell>
          <cell r="F198">
            <v>40940</v>
          </cell>
          <cell r="I198">
            <v>1.6881219933244897E-2</v>
          </cell>
          <cell r="J198">
            <v>1.6374783335247551</v>
          </cell>
          <cell r="L198">
            <v>40940</v>
          </cell>
        </row>
        <row r="199">
          <cell r="A199">
            <v>40969</v>
          </cell>
          <cell r="D199">
            <v>113</v>
          </cell>
          <cell r="F199">
            <v>40969</v>
          </cell>
          <cell r="I199">
            <v>2.2682287797224292E-2</v>
          </cell>
          <cell r="J199">
            <v>2.5630985210863448</v>
          </cell>
          <cell r="L199">
            <v>40969</v>
          </cell>
        </row>
        <row r="200">
          <cell r="A200">
            <v>41000</v>
          </cell>
          <cell r="D200">
            <v>111</v>
          </cell>
          <cell r="F200">
            <v>41000</v>
          </cell>
          <cell r="I200">
            <v>2.21561940392139E-2</v>
          </cell>
          <cell r="J200">
            <v>2.4593375383527429</v>
          </cell>
          <cell r="L200">
            <v>41000</v>
          </cell>
        </row>
        <row r="201">
          <cell r="A201">
            <v>41030</v>
          </cell>
          <cell r="D201">
            <v>122</v>
          </cell>
          <cell r="F201">
            <v>41030</v>
          </cell>
          <cell r="I201">
            <v>2.1226134334508494E-2</v>
          </cell>
          <cell r="J201">
            <v>2.5895883888100362</v>
          </cell>
          <cell r="L201">
            <v>41030</v>
          </cell>
        </row>
        <row r="202">
          <cell r="A202">
            <v>41061</v>
          </cell>
          <cell r="D202">
            <v>54</v>
          </cell>
          <cell r="F202">
            <v>41061</v>
          </cell>
          <cell r="I202">
            <v>2.3608299595141703E-2</v>
          </cell>
          <cell r="J202">
            <v>1.2748481781376519</v>
          </cell>
          <cell r="L202">
            <v>41061</v>
          </cell>
        </row>
        <row r="203">
          <cell r="A203">
            <v>41091</v>
          </cell>
          <cell r="F203">
            <v>41091</v>
          </cell>
          <cell r="L203">
            <v>41091</v>
          </cell>
        </row>
        <row r="204">
          <cell r="A204">
            <v>41122</v>
          </cell>
          <cell r="D204">
            <v>56</v>
          </cell>
          <cell r="F204">
            <v>41122</v>
          </cell>
          <cell r="I204">
            <v>2.2557489791532343E-2</v>
          </cell>
          <cell r="J204">
            <v>1.2632194283258111</v>
          </cell>
          <cell r="L204">
            <v>41122</v>
          </cell>
        </row>
        <row r="205">
          <cell r="A205">
            <v>41153</v>
          </cell>
          <cell r="D205">
            <v>113</v>
          </cell>
          <cell r="F205">
            <v>41153</v>
          </cell>
          <cell r="I205">
            <v>1.9511891780889273E-2</v>
          </cell>
          <cell r="J205">
            <v>2.2048437712404878</v>
          </cell>
          <cell r="L205">
            <v>41153</v>
          </cell>
        </row>
        <row r="206">
          <cell r="A206">
            <v>41183</v>
          </cell>
          <cell r="D206">
            <v>98</v>
          </cell>
          <cell r="F206">
            <v>41183</v>
          </cell>
          <cell r="I206">
            <v>1.9219492563264523E-2</v>
          </cell>
          <cell r="J206">
            <v>1.8835102711999232</v>
          </cell>
          <cell r="L206">
            <v>41183</v>
          </cell>
        </row>
        <row r="207">
          <cell r="A207">
            <v>41214</v>
          </cell>
          <cell r="D207">
            <v>120</v>
          </cell>
          <cell r="F207">
            <v>41214</v>
          </cell>
          <cell r="I207">
            <v>1.9547163035874296E-2</v>
          </cell>
          <cell r="J207">
            <v>2.3456595643049156</v>
          </cell>
          <cell r="L207">
            <v>41214</v>
          </cell>
        </row>
        <row r="208">
          <cell r="A208">
            <v>41244</v>
          </cell>
          <cell r="D208">
            <v>140</v>
          </cell>
          <cell r="F208">
            <v>41244</v>
          </cell>
          <cell r="I208">
            <v>2.484461296075071E-2</v>
          </cell>
          <cell r="J208">
            <v>3.4782458145050996</v>
          </cell>
          <cell r="L208">
            <v>41244</v>
          </cell>
        </row>
        <row r="209">
          <cell r="A209">
            <v>41275</v>
          </cell>
          <cell r="D209">
            <v>107</v>
          </cell>
          <cell r="F209">
            <v>41275</v>
          </cell>
          <cell r="I209">
            <v>1.7931899925483916E-2</v>
          </cell>
          <cell r="J209">
            <v>1.9187132920267791</v>
          </cell>
          <cell r="L209">
            <v>41275</v>
          </cell>
        </row>
        <row r="210">
          <cell r="A210">
            <v>41306</v>
          </cell>
          <cell r="D210">
            <v>100</v>
          </cell>
          <cell r="F210">
            <v>41306</v>
          </cell>
          <cell r="I210">
            <v>2.0093277637863099E-2</v>
          </cell>
          <cell r="J210">
            <v>2.0093277637863101</v>
          </cell>
          <cell r="L210">
            <v>41306</v>
          </cell>
        </row>
        <row r="211">
          <cell r="A211">
            <v>41334</v>
          </cell>
          <cell r="D211">
            <v>130</v>
          </cell>
          <cell r="F211">
            <v>41334</v>
          </cell>
          <cell r="I211">
            <v>2.0240841049138772E-2</v>
          </cell>
          <cell r="J211">
            <v>2.6313093363880404</v>
          </cell>
          <cell r="L211">
            <v>41334</v>
          </cell>
        </row>
        <row r="212">
          <cell r="A212">
            <v>41365</v>
          </cell>
          <cell r="D212">
            <v>96</v>
          </cell>
          <cell r="F212">
            <v>41365</v>
          </cell>
          <cell r="I212">
            <v>2.2948571428571429E-2</v>
          </cell>
          <cell r="J212">
            <v>2.2030628571428572</v>
          </cell>
          <cell r="L212">
            <v>41365</v>
          </cell>
        </row>
        <row r="213">
          <cell r="A213">
            <v>41395</v>
          </cell>
          <cell r="D213">
            <v>92</v>
          </cell>
          <cell r="F213">
            <v>41395</v>
          </cell>
          <cell r="I213">
            <v>2.3125564588979221E-2</v>
          </cell>
          <cell r="J213">
            <v>2.1275519421860882</v>
          </cell>
          <cell r="L213">
            <v>41395</v>
          </cell>
        </row>
        <row r="214">
          <cell r="A214">
            <v>41426</v>
          </cell>
          <cell r="D214">
            <v>105</v>
          </cell>
          <cell r="F214">
            <v>41426</v>
          </cell>
          <cell r="I214">
            <v>2.4547940684159653E-2</v>
          </cell>
          <cell r="J214">
            <v>2.5775337718367637</v>
          </cell>
          <cell r="L214">
            <v>41426</v>
          </cell>
        </row>
        <row r="215">
          <cell r="A215">
            <v>41456</v>
          </cell>
          <cell r="D215">
            <v>104</v>
          </cell>
          <cell r="F215">
            <v>41456</v>
          </cell>
          <cell r="I215">
            <v>2.0715060930375943E-2</v>
          </cell>
          <cell r="J215">
            <v>2.1543663367590979</v>
          </cell>
          <cell r="L215">
            <v>41456</v>
          </cell>
        </row>
        <row r="216">
          <cell r="A216">
            <v>41487</v>
          </cell>
          <cell r="D216">
            <v>90</v>
          </cell>
          <cell r="F216">
            <v>41487</v>
          </cell>
          <cell r="I216">
            <v>2.7832845780044965E-2</v>
          </cell>
          <cell r="J216">
            <v>2.5049561202040467</v>
          </cell>
          <cell r="L216">
            <v>41487</v>
          </cell>
        </row>
        <row r="217">
          <cell r="A217">
            <v>41518</v>
          </cell>
          <cell r="D217">
            <v>86</v>
          </cell>
          <cell r="F217">
            <v>41518</v>
          </cell>
          <cell r="I217">
            <v>2.1246167024617946E-2</v>
          </cell>
          <cell r="J217">
            <v>1.8271703641171433</v>
          </cell>
          <cell r="L217">
            <v>41518</v>
          </cell>
        </row>
        <row r="218">
          <cell r="A218">
            <v>41548</v>
          </cell>
          <cell r="D218">
            <v>82</v>
          </cell>
          <cell r="F218">
            <v>41548</v>
          </cell>
          <cell r="I218">
            <v>2.3521277307975555E-2</v>
          </cell>
          <cell r="J218">
            <v>1.9287447392539956</v>
          </cell>
          <cell r="L218">
            <v>41548</v>
          </cell>
        </row>
        <row r="219">
          <cell r="A219">
            <v>41579</v>
          </cell>
          <cell r="D219">
            <v>86</v>
          </cell>
          <cell r="F219">
            <v>41579</v>
          </cell>
          <cell r="I219">
            <v>2.121970946134916E-2</v>
          </cell>
          <cell r="J219">
            <v>1.8248950136760278</v>
          </cell>
          <cell r="L219">
            <v>41579</v>
          </cell>
        </row>
        <row r="220">
          <cell r="A220">
            <v>41609</v>
          </cell>
          <cell r="D220">
            <v>52</v>
          </cell>
          <cell r="F220">
            <v>41609</v>
          </cell>
          <cell r="I220">
            <v>2.1019509125235997E-2</v>
          </cell>
          <cell r="J220">
            <v>1.0930144745122718</v>
          </cell>
          <cell r="L220">
            <v>41609</v>
          </cell>
        </row>
        <row r="221">
          <cell r="A221">
            <v>41640</v>
          </cell>
          <cell r="D221">
            <v>82</v>
          </cell>
          <cell r="F221">
            <v>41640</v>
          </cell>
          <cell r="I221">
            <v>2.1173137019332412E-2</v>
          </cell>
          <cell r="J221">
            <v>1.7361972355852577</v>
          </cell>
          <cell r="L221">
            <v>41640</v>
          </cell>
        </row>
        <row r="222">
          <cell r="A222">
            <v>41671</v>
          </cell>
          <cell r="D222">
            <v>79</v>
          </cell>
          <cell r="F222">
            <v>41671</v>
          </cell>
          <cell r="I222">
            <v>1.851349179104873E-2</v>
          </cell>
          <cell r="J222">
            <v>1.4625658514928497</v>
          </cell>
          <cell r="L222">
            <v>41671</v>
          </cell>
        </row>
        <row r="223">
          <cell r="A223">
            <v>41699</v>
          </cell>
          <cell r="D223">
            <v>80</v>
          </cell>
          <cell r="F223">
            <v>41699</v>
          </cell>
          <cell r="I223">
            <v>2.3090158100330101E-2</v>
          </cell>
          <cell r="J223">
            <v>1.8472126480264082</v>
          </cell>
          <cell r="L223">
            <v>41699</v>
          </cell>
        </row>
        <row r="224">
          <cell r="A224">
            <v>41730</v>
          </cell>
          <cell r="D224">
            <v>80</v>
          </cell>
          <cell r="F224">
            <v>41730</v>
          </cell>
          <cell r="I224">
            <v>2.637415332973686E-2</v>
          </cell>
          <cell r="J224">
            <v>2.1099322663789488</v>
          </cell>
          <cell r="L224">
            <v>41730</v>
          </cell>
        </row>
        <row r="225">
          <cell r="A225">
            <v>41760</v>
          </cell>
          <cell r="D225">
            <v>63</v>
          </cell>
          <cell r="F225">
            <v>41760</v>
          </cell>
          <cell r="I225">
            <v>1.8424216304495759E-2</v>
          </cell>
          <cell r="J225">
            <v>1.1607256271832327</v>
          </cell>
          <cell r="L225">
            <v>41760</v>
          </cell>
        </row>
        <row r="226">
          <cell r="A226">
            <v>41791</v>
          </cell>
          <cell r="D226">
            <v>54</v>
          </cell>
          <cell r="F226">
            <v>41791</v>
          </cell>
          <cell r="I226">
            <v>1.8485049589876897E-2</v>
          </cell>
          <cell r="J226">
            <v>0.99819267785335242</v>
          </cell>
          <cell r="L226">
            <v>41791</v>
          </cell>
        </row>
        <row r="227">
          <cell r="A227">
            <v>41821</v>
          </cell>
          <cell r="D227">
            <v>65</v>
          </cell>
          <cell r="F227">
            <v>41821</v>
          </cell>
          <cell r="I227">
            <v>1.9555112446269358E-2</v>
          </cell>
          <cell r="J227">
            <v>1.2710823090075083</v>
          </cell>
          <cell r="L227">
            <v>41821</v>
          </cell>
        </row>
        <row r="228">
          <cell r="A228">
            <v>41852</v>
          </cell>
          <cell r="D228">
            <v>89</v>
          </cell>
          <cell r="F228">
            <v>41852</v>
          </cell>
          <cell r="I228">
            <v>2.8782646356544088E-2</v>
          </cell>
          <cell r="J228">
            <v>2.5616555257324238</v>
          </cell>
          <cell r="L228">
            <v>41852</v>
          </cell>
        </row>
        <row r="229">
          <cell r="A229">
            <v>41883</v>
          </cell>
          <cell r="D229">
            <v>83</v>
          </cell>
          <cell r="F229">
            <v>41883</v>
          </cell>
          <cell r="I229">
            <v>2.4355341171741533E-2</v>
          </cell>
          <cell r="J229">
            <v>2.0214933172545471</v>
          </cell>
          <cell r="L229">
            <v>41883</v>
          </cell>
        </row>
        <row r="230">
          <cell r="A230">
            <v>41913</v>
          </cell>
          <cell r="D230">
            <v>78</v>
          </cell>
          <cell r="F230">
            <v>41913</v>
          </cell>
          <cell r="I230">
            <v>2.5113835376532403E-2</v>
          </cell>
          <cell r="J230">
            <v>1.9588791593695274</v>
          </cell>
          <cell r="L230">
            <v>41913</v>
          </cell>
        </row>
        <row r="231">
          <cell r="A231">
            <v>41944</v>
          </cell>
          <cell r="D231">
            <v>70</v>
          </cell>
          <cell r="F231">
            <v>41944</v>
          </cell>
          <cell r="I231">
            <v>1.9801704176478689E-2</v>
          </cell>
          <cell r="J231">
            <v>1.3861192923535082</v>
          </cell>
          <cell r="L231">
            <v>41944</v>
          </cell>
        </row>
        <row r="232">
          <cell r="A232">
            <v>41974</v>
          </cell>
          <cell r="D232">
            <v>72</v>
          </cell>
          <cell r="F232">
            <v>41974</v>
          </cell>
          <cell r="I232">
            <v>2.2199102640986176E-2</v>
          </cell>
          <cell r="J232">
            <v>1.5983353901510047</v>
          </cell>
          <cell r="L232">
            <v>41974</v>
          </cell>
        </row>
        <row r="233">
          <cell r="A233">
            <v>42005</v>
          </cell>
          <cell r="D233">
            <v>13</v>
          </cell>
          <cell r="F233">
            <v>42005</v>
          </cell>
          <cell r="I233">
            <v>2.4566439421121876E-2</v>
          </cell>
          <cell r="J233">
            <v>0.31936371247458439</v>
          </cell>
          <cell r="L233">
            <v>42005</v>
          </cell>
        </row>
        <row r="235">
          <cell r="I235" t="str">
            <v>Índice compuesto</v>
          </cell>
          <cell r="J235" t="str">
            <v>Índice Compuesto Escalado</v>
          </cell>
        </row>
        <row r="236">
          <cell r="A236">
            <v>1996</v>
          </cell>
          <cell r="F236">
            <v>1996</v>
          </cell>
          <cell r="G236">
            <v>0.85889570552147243</v>
          </cell>
          <cell r="I236">
            <v>3.0189292327688227E-2</v>
          </cell>
          <cell r="J236">
            <v>4.2265009258763522</v>
          </cell>
          <cell r="L236">
            <v>1996</v>
          </cell>
        </row>
        <row r="237">
          <cell r="A237">
            <v>1997</v>
          </cell>
          <cell r="F237">
            <v>1997</v>
          </cell>
          <cell r="G237">
            <v>0.80392156862745101</v>
          </cell>
          <cell r="I237">
            <v>2.1494039917422547E-2</v>
          </cell>
          <cell r="J237">
            <v>9.6938120027575696</v>
          </cell>
          <cell r="L237">
            <v>1997</v>
          </cell>
        </row>
        <row r="238">
          <cell r="A238">
            <v>1998</v>
          </cell>
          <cell r="F238">
            <v>1998</v>
          </cell>
          <cell r="G238">
            <v>0.7750385208012327</v>
          </cell>
          <cell r="I238">
            <v>2.0239095575082366E-2</v>
          </cell>
          <cell r="J238">
            <v>20.36053014853286</v>
          </cell>
          <cell r="L238">
            <v>1998</v>
          </cell>
        </row>
        <row r="239">
          <cell r="A239">
            <v>1999</v>
          </cell>
          <cell r="F239">
            <v>1999</v>
          </cell>
          <cell r="G239">
            <v>0.72841901066925319</v>
          </cell>
          <cell r="I239">
            <v>1.9109130128215135E-2</v>
          </cell>
          <cell r="J239">
            <v>28.701913452579134</v>
          </cell>
          <cell r="L239">
            <v>1999</v>
          </cell>
        </row>
        <row r="240">
          <cell r="A240">
            <v>2000</v>
          </cell>
          <cell r="F240">
            <v>2000</v>
          </cell>
          <cell r="G240">
            <v>0.66912751677852345</v>
          </cell>
          <cell r="I240">
            <v>1.6137415158670586E-2</v>
          </cell>
          <cell r="J240">
            <v>16.089002913194573</v>
          </cell>
          <cell r="L240">
            <v>2000</v>
          </cell>
        </row>
        <row r="241">
          <cell r="A241">
            <v>2001</v>
          </cell>
          <cell r="F241">
            <v>2001</v>
          </cell>
          <cell r="G241">
            <v>0.75887038377986971</v>
          </cell>
          <cell r="I241">
            <v>2.0552900049991801E-2</v>
          </cell>
          <cell r="J241">
            <v>21.539439252391407</v>
          </cell>
          <cell r="L241">
            <v>2001</v>
          </cell>
        </row>
        <row r="242">
          <cell r="A242">
            <v>2002</v>
          </cell>
          <cell r="F242">
            <v>2002</v>
          </cell>
          <cell r="G242">
            <v>0.7537718768859385</v>
          </cell>
          <cell r="I242">
            <v>1.9886482726890066E-2</v>
          </cell>
          <cell r="J242">
            <v>24.838216925885693</v>
          </cell>
          <cell r="L242">
            <v>2002</v>
          </cell>
        </row>
        <row r="243">
          <cell r="A243">
            <v>2003</v>
          </cell>
          <cell r="F243">
            <v>2003</v>
          </cell>
          <cell r="G243">
            <v>0.73948524795982418</v>
          </cell>
          <cell r="I243">
            <v>1.8416471878100735E-2</v>
          </cell>
          <cell r="J243">
            <v>21.694603872402666</v>
          </cell>
          <cell r="L243">
            <v>2003</v>
          </cell>
        </row>
        <row r="244">
          <cell r="A244">
            <v>2004</v>
          </cell>
          <cell r="F244">
            <v>2004</v>
          </cell>
          <cell r="G244">
            <v>0.72589329417523252</v>
          </cell>
          <cell r="I244">
            <v>1.6257683753159516E-2</v>
          </cell>
          <cell r="J244">
            <v>24.110145005935561</v>
          </cell>
          <cell r="L244">
            <v>2004</v>
          </cell>
        </row>
        <row r="245">
          <cell r="A245">
            <v>2005</v>
          </cell>
          <cell r="F245">
            <v>2005</v>
          </cell>
          <cell r="G245">
            <v>0.73152709359605916</v>
          </cell>
          <cell r="I245">
            <v>1.6749691782131898E-2</v>
          </cell>
          <cell r="J245">
            <v>24.87329229646587</v>
          </cell>
          <cell r="L245">
            <v>2005</v>
          </cell>
        </row>
        <row r="246">
          <cell r="A246">
            <v>2006</v>
          </cell>
          <cell r="F246">
            <v>2006</v>
          </cell>
          <cell r="G246">
            <v>0.75577557755775582</v>
          </cell>
          <cell r="I246">
            <v>1.9538112867072389E-2</v>
          </cell>
          <cell r="J246">
            <v>31.319594925917041</v>
          </cell>
          <cell r="L246">
            <v>2006</v>
          </cell>
        </row>
        <row r="247">
          <cell r="A247">
            <v>2007</v>
          </cell>
          <cell r="F247">
            <v>2007</v>
          </cell>
          <cell r="G247">
            <v>0.77197039777983345</v>
          </cell>
          <cell r="I247">
            <v>1.783355266661818E-2</v>
          </cell>
          <cell r="J247">
            <v>29.764199400585742</v>
          </cell>
          <cell r="L247">
            <v>2007</v>
          </cell>
        </row>
        <row r="248">
          <cell r="A248">
            <v>2008</v>
          </cell>
          <cell r="F248">
            <v>2008</v>
          </cell>
          <cell r="G248">
            <v>0.86705202312138729</v>
          </cell>
          <cell r="I248">
            <v>3.3343678980203011E-2</v>
          </cell>
          <cell r="J248">
            <v>105.03258878763948</v>
          </cell>
          <cell r="L248">
            <v>2008</v>
          </cell>
        </row>
        <row r="249">
          <cell r="A249">
            <v>2009</v>
          </cell>
          <cell r="F249">
            <v>2009</v>
          </cell>
          <cell r="G249">
            <v>0.83597518952446592</v>
          </cell>
          <cell r="I249">
            <v>2.9004487081143511E-2</v>
          </cell>
          <cell r="J249">
            <v>70.364885658854163</v>
          </cell>
          <cell r="L249">
            <v>2009</v>
          </cell>
        </row>
        <row r="250">
          <cell r="A250">
            <v>2010</v>
          </cell>
          <cell r="F250">
            <v>2010</v>
          </cell>
          <cell r="G250">
            <v>0.74296435272045025</v>
          </cell>
          <cell r="I250">
            <v>2.0805505809705759E-2</v>
          </cell>
          <cell r="J250">
            <v>32.955921202573926</v>
          </cell>
          <cell r="L250">
            <v>2010</v>
          </cell>
        </row>
        <row r="251">
          <cell r="A251">
            <v>2011</v>
          </cell>
          <cell r="F251">
            <v>2011</v>
          </cell>
          <cell r="G251">
            <v>0.75489727663640704</v>
          </cell>
          <cell r="I251">
            <v>2.1561219620706309E-2</v>
          </cell>
          <cell r="J251">
            <v>34.066727000715964</v>
          </cell>
          <cell r="L251">
            <v>2011</v>
          </cell>
        </row>
        <row r="252">
          <cell r="A252">
            <v>2012</v>
          </cell>
          <cell r="F252">
            <v>2012</v>
          </cell>
          <cell r="G252">
            <v>0.75162548764629389</v>
          </cell>
          <cell r="I252">
            <v>2.1062074811373E-2</v>
          </cell>
          <cell r="J252">
            <v>24.347758481947189</v>
          </cell>
          <cell r="L252">
            <v>2012</v>
          </cell>
        </row>
        <row r="253">
          <cell r="A253">
            <v>2013</v>
          </cell>
          <cell r="F253">
            <v>2013</v>
          </cell>
          <cell r="G253">
            <v>0.75940860215053763</v>
          </cell>
          <cell r="I253">
            <v>2.1923030013504888E-2</v>
          </cell>
          <cell r="J253">
            <v>24.773023915260524</v>
          </cell>
          <cell r="L253">
            <v>2013</v>
          </cell>
        </row>
        <row r="254">
          <cell r="A254">
            <v>2014</v>
          </cell>
          <cell r="F254">
            <v>2014</v>
          </cell>
          <cell r="G254">
            <v>0.75210084033613445</v>
          </cell>
          <cell r="I254">
            <v>2.2395482923940325E-2</v>
          </cell>
          <cell r="J254">
            <v>20.043957216926589</v>
          </cell>
          <cell r="L254">
            <v>2014</v>
          </cell>
        </row>
      </sheetData>
      <sheetData sheetId="30">
        <row r="3">
          <cell r="I3" t="str">
            <v>Índice compuesto</v>
          </cell>
          <cell r="J3" t="str">
            <v>Índice Compuesto Escalado</v>
          </cell>
        </row>
        <row r="4">
          <cell r="A4">
            <v>35034</v>
          </cell>
          <cell r="L4">
            <v>35034</v>
          </cell>
        </row>
        <row r="5">
          <cell r="A5">
            <v>35065</v>
          </cell>
          <cell r="L5">
            <v>35065</v>
          </cell>
        </row>
        <row r="6">
          <cell r="A6">
            <v>35096</v>
          </cell>
          <cell r="L6">
            <v>35096</v>
          </cell>
        </row>
        <row r="7">
          <cell r="A7">
            <v>35125</v>
          </cell>
          <cell r="D7">
            <v>1</v>
          </cell>
          <cell r="I7">
            <v>1.4814814814814815E-2</v>
          </cell>
          <cell r="J7">
            <v>1.4814814814814815E-2</v>
          </cell>
          <cell r="L7">
            <v>35125</v>
          </cell>
        </row>
        <row r="8">
          <cell r="A8">
            <v>35156</v>
          </cell>
          <cell r="D8">
            <v>1</v>
          </cell>
          <cell r="I8">
            <v>1.8575851393188854E-2</v>
          </cell>
          <cell r="J8">
            <v>1.8575851393188854E-2</v>
          </cell>
          <cell r="L8">
            <v>35156</v>
          </cell>
        </row>
        <row r="9">
          <cell r="A9">
            <v>35186</v>
          </cell>
          <cell r="D9">
            <v>1</v>
          </cell>
          <cell r="I9">
            <v>1.0416666666666666E-2</v>
          </cell>
          <cell r="J9">
            <v>1.0416666666666666E-2</v>
          </cell>
          <cell r="L9">
            <v>35186</v>
          </cell>
        </row>
        <row r="10">
          <cell r="A10">
            <v>35217</v>
          </cell>
          <cell r="D10">
            <v>1</v>
          </cell>
          <cell r="I10">
            <v>5.7432432432432436E-2</v>
          </cell>
          <cell r="J10">
            <v>5.7432432432432436E-2</v>
          </cell>
          <cell r="L10">
            <v>35217</v>
          </cell>
        </row>
        <row r="11">
          <cell r="A11">
            <v>35247</v>
          </cell>
          <cell r="D11">
            <v>2</v>
          </cell>
          <cell r="I11">
            <v>2.9644268774703556E-2</v>
          </cell>
          <cell r="J11">
            <v>5.9288537549407112E-2</v>
          </cell>
          <cell r="L11">
            <v>35247</v>
          </cell>
        </row>
        <row r="12">
          <cell r="A12">
            <v>35278</v>
          </cell>
          <cell r="D12">
            <v>1</v>
          </cell>
          <cell r="I12">
            <v>3.4965034965034968E-2</v>
          </cell>
          <cell r="J12">
            <v>3.4965034965034968E-2</v>
          </cell>
          <cell r="L12">
            <v>35278</v>
          </cell>
        </row>
        <row r="13">
          <cell r="A13">
            <v>35309</v>
          </cell>
          <cell r="D13">
            <v>1</v>
          </cell>
          <cell r="I13">
            <v>1.9157088122605363E-2</v>
          </cell>
          <cell r="J13">
            <v>1.9157088122605363E-2</v>
          </cell>
          <cell r="L13">
            <v>35309</v>
          </cell>
        </row>
        <row r="14">
          <cell r="A14">
            <v>35339</v>
          </cell>
          <cell r="D14">
            <v>1</v>
          </cell>
          <cell r="I14">
            <v>1.0763209393346379E-2</v>
          </cell>
          <cell r="J14">
            <v>1.0763209393346379E-2</v>
          </cell>
          <cell r="L14">
            <v>35339</v>
          </cell>
        </row>
        <row r="15">
          <cell r="A15">
            <v>35370</v>
          </cell>
          <cell r="D15">
            <v>1</v>
          </cell>
          <cell r="I15">
            <v>3.2573289902280131E-2</v>
          </cell>
          <cell r="J15">
            <v>3.2573289902280131E-2</v>
          </cell>
          <cell r="L15">
            <v>35370</v>
          </cell>
        </row>
        <row r="16">
          <cell r="A16">
            <v>35400</v>
          </cell>
          <cell r="D16">
            <v>6</v>
          </cell>
          <cell r="I16">
            <v>1.0505581089954037E-2</v>
          </cell>
          <cell r="J16">
            <v>6.3033486539724223E-2</v>
          </cell>
          <cell r="L16">
            <v>35400</v>
          </cell>
        </row>
        <row r="17">
          <cell r="A17">
            <v>35431</v>
          </cell>
          <cell r="L17">
            <v>35431</v>
          </cell>
        </row>
        <row r="18">
          <cell r="A18">
            <v>35462</v>
          </cell>
          <cell r="L18">
            <v>35462</v>
          </cell>
        </row>
        <row r="19">
          <cell r="A19">
            <v>35490</v>
          </cell>
          <cell r="D19">
            <v>2</v>
          </cell>
          <cell r="I19">
            <v>3.6156041864890583E-2</v>
          </cell>
          <cell r="J19">
            <v>7.2312083729781165E-2</v>
          </cell>
          <cell r="L19">
            <v>35490</v>
          </cell>
        </row>
        <row r="20">
          <cell r="A20">
            <v>35521</v>
          </cell>
          <cell r="D20">
            <v>4</v>
          </cell>
          <cell r="I20">
            <v>2.8828828828828829E-2</v>
          </cell>
          <cell r="J20">
            <v>0.11531531531531532</v>
          </cell>
          <cell r="L20">
            <v>35521</v>
          </cell>
        </row>
        <row r="21">
          <cell r="A21">
            <v>35551</v>
          </cell>
          <cell r="D21">
            <v>3</v>
          </cell>
          <cell r="I21">
            <v>2.6285046728971959E-2</v>
          </cell>
          <cell r="J21">
            <v>7.8855140186915876E-2</v>
          </cell>
          <cell r="L21">
            <v>35551</v>
          </cell>
        </row>
        <row r="22">
          <cell r="A22">
            <v>35582</v>
          </cell>
          <cell r="D22">
            <v>9</v>
          </cell>
          <cell r="I22">
            <v>2.0785219399538108E-2</v>
          </cell>
          <cell r="J22">
            <v>0.18706697459584298</v>
          </cell>
          <cell r="L22">
            <v>35582</v>
          </cell>
        </row>
        <row r="23">
          <cell r="A23">
            <v>35612</v>
          </cell>
          <cell r="D23">
            <v>1</v>
          </cell>
          <cell r="I23">
            <v>5.5059523809523808E-2</v>
          </cell>
          <cell r="J23">
            <v>5.5059523809523808E-2</v>
          </cell>
          <cell r="L23">
            <v>35612</v>
          </cell>
        </row>
        <row r="24">
          <cell r="A24">
            <v>35643</v>
          </cell>
          <cell r="D24">
            <v>8</v>
          </cell>
          <cell r="I24">
            <v>2.6991441737985518E-2</v>
          </cell>
          <cell r="J24">
            <v>0.21593153390388414</v>
          </cell>
          <cell r="L24">
            <v>35643</v>
          </cell>
        </row>
        <row r="25">
          <cell r="A25">
            <v>35674</v>
          </cell>
          <cell r="D25">
            <v>2</v>
          </cell>
          <cell r="I25">
            <v>7.0323488045007029E-3</v>
          </cell>
          <cell r="J25">
            <v>1.4064697609001406E-2</v>
          </cell>
          <cell r="L25">
            <v>35674</v>
          </cell>
        </row>
        <row r="26">
          <cell r="A26">
            <v>35704</v>
          </cell>
          <cell r="D26">
            <v>4</v>
          </cell>
          <cell r="I26">
            <v>1.9007391763463569E-2</v>
          </cell>
          <cell r="J26">
            <v>7.6029567053854274E-2</v>
          </cell>
          <cell r="L26">
            <v>35704</v>
          </cell>
        </row>
        <row r="27">
          <cell r="A27">
            <v>35735</v>
          </cell>
          <cell r="D27">
            <v>4</v>
          </cell>
          <cell r="I27">
            <v>2.8904428904428903E-2</v>
          </cell>
          <cell r="J27">
            <v>0.11561771561771561</v>
          </cell>
          <cell r="L27">
            <v>35735</v>
          </cell>
        </row>
        <row r="28">
          <cell r="A28">
            <v>35765</v>
          </cell>
          <cell r="D28">
            <v>12</v>
          </cell>
          <cell r="I28">
            <v>1.8380475850097007E-2</v>
          </cell>
          <cell r="J28">
            <v>0.22056571020116408</v>
          </cell>
          <cell r="L28">
            <v>35765</v>
          </cell>
        </row>
        <row r="29">
          <cell r="A29">
            <v>35796</v>
          </cell>
          <cell r="D29">
            <v>6</v>
          </cell>
          <cell r="I29">
            <v>1.2162162162162163E-2</v>
          </cell>
          <cell r="J29">
            <v>7.2972972972972977E-2</v>
          </cell>
          <cell r="L29">
            <v>35796</v>
          </cell>
        </row>
        <row r="30">
          <cell r="A30">
            <v>35827</v>
          </cell>
          <cell r="D30">
            <v>2</v>
          </cell>
          <cell r="I30">
            <v>2.7586206896551726E-3</v>
          </cell>
          <cell r="J30">
            <v>5.5172413793103453E-3</v>
          </cell>
          <cell r="L30">
            <v>35827</v>
          </cell>
        </row>
        <row r="31">
          <cell r="A31">
            <v>35855</v>
          </cell>
          <cell r="D31">
            <v>3</v>
          </cell>
          <cell r="I31">
            <v>6.954102920723227E-3</v>
          </cell>
          <cell r="J31">
            <v>2.0862308762169681E-2</v>
          </cell>
          <cell r="L31">
            <v>35855</v>
          </cell>
        </row>
        <row r="32">
          <cell r="A32">
            <v>35886</v>
          </cell>
          <cell r="D32">
            <v>13</v>
          </cell>
          <cell r="I32">
            <v>1.8798995357333131E-2</v>
          </cell>
          <cell r="J32">
            <v>0.2443869396453307</v>
          </cell>
          <cell r="L32">
            <v>35886</v>
          </cell>
        </row>
        <row r="33">
          <cell r="A33">
            <v>35916</v>
          </cell>
          <cell r="D33">
            <v>8</v>
          </cell>
          <cell r="I33">
            <v>3.9215686274509803E-2</v>
          </cell>
          <cell r="J33">
            <v>0.31372549019607843</v>
          </cell>
          <cell r="L33">
            <v>35916</v>
          </cell>
        </row>
        <row r="34">
          <cell r="A34">
            <v>35947</v>
          </cell>
          <cell r="D34">
            <v>4</v>
          </cell>
          <cell r="I34">
            <v>5.0488299244518149E-2</v>
          </cell>
          <cell r="J34">
            <v>0.2019531969780726</v>
          </cell>
          <cell r="L34">
            <v>35947</v>
          </cell>
        </row>
        <row r="35">
          <cell r="A35">
            <v>35977</v>
          </cell>
          <cell r="D35">
            <v>3</v>
          </cell>
          <cell r="I35">
            <v>5.859375E-3</v>
          </cell>
          <cell r="J35">
            <v>1.7578125E-2</v>
          </cell>
          <cell r="L35">
            <v>35977</v>
          </cell>
        </row>
        <row r="36">
          <cell r="A36">
            <v>36008</v>
          </cell>
          <cell r="D36">
            <v>0</v>
          </cell>
          <cell r="I36">
            <v>0</v>
          </cell>
          <cell r="J36">
            <v>0</v>
          </cell>
          <cell r="L36">
            <v>36008</v>
          </cell>
        </row>
        <row r="37">
          <cell r="A37">
            <v>36039</v>
          </cell>
          <cell r="D37">
            <v>4</v>
          </cell>
          <cell r="I37">
            <v>8.8397790055248626E-3</v>
          </cell>
          <cell r="J37">
            <v>3.535911602209945E-2</v>
          </cell>
          <cell r="L37">
            <v>36039</v>
          </cell>
        </row>
        <row r="38">
          <cell r="A38">
            <v>36069</v>
          </cell>
          <cell r="D38">
            <v>17</v>
          </cell>
          <cell r="I38">
            <v>1.3793678718757583E-2</v>
          </cell>
          <cell r="J38">
            <v>0.23449253821887892</v>
          </cell>
          <cell r="L38">
            <v>36069</v>
          </cell>
        </row>
        <row r="39">
          <cell r="A39">
            <v>36100</v>
          </cell>
          <cell r="D39">
            <v>8</v>
          </cell>
          <cell r="I39">
            <v>1.4528473213127514E-2</v>
          </cell>
          <cell r="J39">
            <v>0.11622778570502011</v>
          </cell>
          <cell r="L39">
            <v>36100</v>
          </cell>
        </row>
        <row r="40">
          <cell r="A40">
            <v>36130</v>
          </cell>
          <cell r="D40">
            <v>14</v>
          </cell>
          <cell r="I40">
            <v>2.2802166584599069E-2</v>
          </cell>
          <cell r="J40">
            <v>0.31923033218438696</v>
          </cell>
          <cell r="L40">
            <v>36130</v>
          </cell>
        </row>
        <row r="41">
          <cell r="A41">
            <v>36161</v>
          </cell>
          <cell r="D41">
            <v>5</v>
          </cell>
          <cell r="I41">
            <v>1.4958863126402395E-2</v>
          </cell>
          <cell r="J41">
            <v>7.4794315632011971E-2</v>
          </cell>
          <cell r="L41">
            <v>36161</v>
          </cell>
        </row>
        <row r="42">
          <cell r="A42">
            <v>36192</v>
          </cell>
          <cell r="D42">
            <v>10</v>
          </cell>
          <cell r="I42">
            <v>1.7421602787456445E-2</v>
          </cell>
          <cell r="J42">
            <v>0.17421602787456444</v>
          </cell>
          <cell r="L42">
            <v>36192</v>
          </cell>
        </row>
        <row r="43">
          <cell r="A43">
            <v>36220</v>
          </cell>
          <cell r="D43">
            <v>11</v>
          </cell>
          <cell r="I43">
            <v>5.4646200878924904E-2</v>
          </cell>
          <cell r="J43">
            <v>0.60110820966817391</v>
          </cell>
          <cell r="L43">
            <v>36220</v>
          </cell>
        </row>
        <row r="44">
          <cell r="A44">
            <v>36251</v>
          </cell>
          <cell r="D44">
            <v>6</v>
          </cell>
          <cell r="I44">
            <v>1.6283524904214558E-2</v>
          </cell>
          <cell r="J44">
            <v>9.7701149425287348E-2</v>
          </cell>
          <cell r="L44">
            <v>36251</v>
          </cell>
        </row>
        <row r="45">
          <cell r="A45">
            <v>36281</v>
          </cell>
          <cell r="D45">
            <v>12</v>
          </cell>
          <cell r="I45">
            <v>4.018822332443088E-2</v>
          </cell>
          <cell r="J45">
            <v>0.48225867989317056</v>
          </cell>
          <cell r="L45">
            <v>36281</v>
          </cell>
        </row>
        <row r="46">
          <cell r="A46">
            <v>36312</v>
          </cell>
          <cell r="D46">
            <v>2</v>
          </cell>
          <cell r="I46">
            <v>3.2448377581120944E-2</v>
          </cell>
          <cell r="J46">
            <v>6.4896755162241887E-2</v>
          </cell>
          <cell r="L46">
            <v>36312</v>
          </cell>
        </row>
        <row r="47">
          <cell r="A47">
            <v>36342</v>
          </cell>
          <cell r="D47">
            <v>13</v>
          </cell>
          <cell r="I47">
            <v>4.3850180797668524E-2</v>
          </cell>
          <cell r="J47">
            <v>0.57005235036969082</v>
          </cell>
          <cell r="L47">
            <v>36342</v>
          </cell>
        </row>
        <row r="48">
          <cell r="A48">
            <v>36373</v>
          </cell>
          <cell r="D48">
            <v>10</v>
          </cell>
          <cell r="I48">
            <v>2.3104458184184835E-2</v>
          </cell>
          <cell r="J48">
            <v>0.23104458184184834</v>
          </cell>
          <cell r="L48">
            <v>36373</v>
          </cell>
        </row>
        <row r="49">
          <cell r="A49">
            <v>36404</v>
          </cell>
          <cell r="D49">
            <v>3</v>
          </cell>
          <cell r="I49">
            <v>2.1276595744680851E-2</v>
          </cell>
          <cell r="J49">
            <v>6.3829787234042548E-2</v>
          </cell>
          <cell r="L49">
            <v>36404</v>
          </cell>
        </row>
        <row r="50">
          <cell r="A50">
            <v>36434</v>
          </cell>
          <cell r="D50">
            <v>13</v>
          </cell>
          <cell r="I50">
            <v>1.9170271333071177E-2</v>
          </cell>
          <cell r="J50">
            <v>0.2492135273299253</v>
          </cell>
          <cell r="L50">
            <v>36434</v>
          </cell>
        </row>
        <row r="51">
          <cell r="A51">
            <v>36465</v>
          </cell>
          <cell r="D51">
            <v>3</v>
          </cell>
          <cell r="I51">
            <v>1.6917293233082706E-2</v>
          </cell>
          <cell r="J51">
            <v>5.0751879699248117E-2</v>
          </cell>
          <cell r="L51">
            <v>36465</v>
          </cell>
        </row>
        <row r="52">
          <cell r="A52">
            <v>36495</v>
          </cell>
          <cell r="D52">
            <v>3</v>
          </cell>
          <cell r="I52">
            <v>3.0699774266365689E-2</v>
          </cell>
          <cell r="J52">
            <v>9.2099322799097064E-2</v>
          </cell>
          <cell r="L52">
            <v>36495</v>
          </cell>
        </row>
        <row r="53">
          <cell r="A53">
            <v>36526</v>
          </cell>
          <cell r="D53">
            <v>3</v>
          </cell>
          <cell r="I53">
            <v>1.1986301369863013E-2</v>
          </cell>
          <cell r="J53">
            <v>3.5958904109589039E-2</v>
          </cell>
          <cell r="L53">
            <v>36526</v>
          </cell>
        </row>
        <row r="54">
          <cell r="A54">
            <v>36557</v>
          </cell>
          <cell r="D54">
            <v>4</v>
          </cell>
          <cell r="I54">
            <v>1.0012515644555693E-2</v>
          </cell>
          <cell r="J54">
            <v>4.0050062578222773E-2</v>
          </cell>
          <cell r="L54">
            <v>36557</v>
          </cell>
        </row>
        <row r="55">
          <cell r="A55">
            <v>36586</v>
          </cell>
          <cell r="D55">
            <v>8</v>
          </cell>
          <cell r="I55">
            <v>1.607026067457722E-2</v>
          </cell>
          <cell r="J55">
            <v>0.12856208539661776</v>
          </cell>
          <cell r="L55">
            <v>36586</v>
          </cell>
        </row>
        <row r="56">
          <cell r="A56">
            <v>36617</v>
          </cell>
          <cell r="D56">
            <v>3</v>
          </cell>
          <cell r="I56">
            <v>1.2470308788598575E-2</v>
          </cell>
          <cell r="J56">
            <v>3.7410926365795724E-2</v>
          </cell>
          <cell r="L56">
            <v>36617</v>
          </cell>
        </row>
        <row r="57">
          <cell r="A57">
            <v>36647</v>
          </cell>
          <cell r="D57">
            <v>8</v>
          </cell>
          <cell r="I57">
            <v>1.2662521198417185E-2</v>
          </cell>
          <cell r="J57">
            <v>0.10130016958733748</v>
          </cell>
          <cell r="L57">
            <v>36647</v>
          </cell>
        </row>
        <row r="58">
          <cell r="A58">
            <v>36678</v>
          </cell>
          <cell r="D58">
            <v>5</v>
          </cell>
          <cell r="I58">
            <v>1.4334115194162105E-2</v>
          </cell>
          <cell r="J58">
            <v>7.1670575970810529E-2</v>
          </cell>
          <cell r="L58">
            <v>36678</v>
          </cell>
        </row>
        <row r="59">
          <cell r="A59">
            <v>36708</v>
          </cell>
          <cell r="D59">
            <v>7</v>
          </cell>
          <cell r="I59">
            <v>2.5458324055518445E-2</v>
          </cell>
          <cell r="J59">
            <v>0.1782082683886291</v>
          </cell>
          <cell r="L59">
            <v>36708</v>
          </cell>
        </row>
        <row r="60">
          <cell r="A60">
            <v>36739</v>
          </cell>
          <cell r="D60">
            <v>8</v>
          </cell>
          <cell r="I60">
            <v>1.5909090909090907E-2</v>
          </cell>
          <cell r="J60">
            <v>0.12727272727272726</v>
          </cell>
          <cell r="L60">
            <v>36739</v>
          </cell>
        </row>
        <row r="61">
          <cell r="A61">
            <v>36770</v>
          </cell>
          <cell r="D61">
            <v>7</v>
          </cell>
          <cell r="I61">
            <v>2.223263563469749E-2</v>
          </cell>
          <cell r="J61">
            <v>0.15562844944288243</v>
          </cell>
          <cell r="L61">
            <v>36770</v>
          </cell>
        </row>
        <row r="62">
          <cell r="A62">
            <v>36800</v>
          </cell>
          <cell r="D62">
            <v>8</v>
          </cell>
          <cell r="I62">
            <v>2.664535038635758E-2</v>
          </cell>
          <cell r="J62">
            <v>0.21316280309086064</v>
          </cell>
          <cell r="L62">
            <v>36800</v>
          </cell>
        </row>
        <row r="63">
          <cell r="A63">
            <v>36831</v>
          </cell>
          <cell r="D63">
            <v>10</v>
          </cell>
          <cell r="I63">
            <v>1.3335555925987664E-2</v>
          </cell>
          <cell r="J63">
            <v>0.13335555925987663</v>
          </cell>
          <cell r="L63">
            <v>36831</v>
          </cell>
        </row>
        <row r="64">
          <cell r="A64">
            <v>36861</v>
          </cell>
          <cell r="D64">
            <v>7</v>
          </cell>
          <cell r="I64">
            <v>1.8225039619651346E-2</v>
          </cell>
          <cell r="J64">
            <v>0.12757527733755941</v>
          </cell>
          <cell r="L64">
            <v>36861</v>
          </cell>
        </row>
        <row r="65">
          <cell r="A65">
            <v>36892</v>
          </cell>
          <cell r="D65">
            <v>6</v>
          </cell>
          <cell r="I65">
            <v>1.7381228273464659E-2</v>
          </cell>
          <cell r="J65">
            <v>0.10428736964078796</v>
          </cell>
          <cell r="L65">
            <v>36892</v>
          </cell>
        </row>
        <row r="66">
          <cell r="A66">
            <v>36923</v>
          </cell>
          <cell r="D66">
            <v>6</v>
          </cell>
          <cell r="I66">
            <v>2.5614754098360656E-2</v>
          </cell>
          <cell r="J66">
            <v>0.15368852459016394</v>
          </cell>
          <cell r="L66">
            <v>36923</v>
          </cell>
        </row>
        <row r="67">
          <cell r="A67">
            <v>36951</v>
          </cell>
          <cell r="D67">
            <v>5</v>
          </cell>
          <cell r="I67">
            <v>2.662636729994243E-2</v>
          </cell>
          <cell r="J67">
            <v>0.13313183649971216</v>
          </cell>
          <cell r="L67">
            <v>36951</v>
          </cell>
        </row>
        <row r="68">
          <cell r="A68">
            <v>36982</v>
          </cell>
          <cell r="D68">
            <v>6</v>
          </cell>
          <cell r="I68">
            <v>2.6704298740772903E-2</v>
          </cell>
          <cell r="J68">
            <v>0.16022579244463742</v>
          </cell>
          <cell r="L68">
            <v>36982</v>
          </cell>
        </row>
        <row r="69">
          <cell r="A69">
            <v>37012</v>
          </cell>
          <cell r="D69">
            <v>2</v>
          </cell>
          <cell r="I69">
            <v>6.8965517241379309E-3</v>
          </cell>
          <cell r="J69">
            <v>1.3793103448275862E-2</v>
          </cell>
          <cell r="L69">
            <v>37012</v>
          </cell>
        </row>
        <row r="70">
          <cell r="A70">
            <v>37043</v>
          </cell>
          <cell r="D70">
            <v>3</v>
          </cell>
          <cell r="I70">
            <v>5.6000000000000001E-2</v>
          </cell>
          <cell r="J70">
            <v>0.16800000000000001</v>
          </cell>
          <cell r="L70">
            <v>37043</v>
          </cell>
        </row>
        <row r="71">
          <cell r="A71">
            <v>37073</v>
          </cell>
          <cell r="D71">
            <v>7</v>
          </cell>
          <cell r="I71">
            <v>1.4885699096225412E-2</v>
          </cell>
          <cell r="J71">
            <v>0.10419989367357788</v>
          </cell>
          <cell r="L71">
            <v>37073</v>
          </cell>
        </row>
        <row r="72">
          <cell r="A72">
            <v>37104</v>
          </cell>
          <cell r="D72">
            <v>3</v>
          </cell>
          <cell r="I72">
            <v>3.1914893617021274E-2</v>
          </cell>
          <cell r="J72">
            <v>9.5744680851063829E-2</v>
          </cell>
          <cell r="L72">
            <v>37104</v>
          </cell>
        </row>
        <row r="73">
          <cell r="A73">
            <v>37135</v>
          </cell>
          <cell r="D73">
            <v>6</v>
          </cell>
          <cell r="I73">
            <v>3.054448871181939E-2</v>
          </cell>
          <cell r="J73">
            <v>0.18326693227091634</v>
          </cell>
          <cell r="L73">
            <v>37135</v>
          </cell>
        </row>
        <row r="74">
          <cell r="A74">
            <v>37165</v>
          </cell>
          <cell r="D74">
            <v>3</v>
          </cell>
          <cell r="I74">
            <v>1.2132352941176473E-2</v>
          </cell>
          <cell r="J74">
            <v>3.6397058823529421E-2</v>
          </cell>
          <cell r="L74">
            <v>37165</v>
          </cell>
        </row>
        <row r="75">
          <cell r="A75">
            <v>37196</v>
          </cell>
          <cell r="D75">
            <v>4</v>
          </cell>
          <cell r="I75">
            <v>1.4432989690721649E-2</v>
          </cell>
          <cell r="J75">
            <v>5.7731958762886594E-2</v>
          </cell>
          <cell r="L75">
            <v>37196</v>
          </cell>
        </row>
        <row r="76">
          <cell r="A76">
            <v>37226</v>
          </cell>
          <cell r="D76">
            <v>3</v>
          </cell>
          <cell r="I76">
            <v>8.7591240875912399E-3</v>
          </cell>
          <cell r="J76">
            <v>2.627737226277372E-2</v>
          </cell>
          <cell r="L76">
            <v>37226</v>
          </cell>
        </row>
        <row r="77">
          <cell r="A77">
            <v>37257</v>
          </cell>
          <cell r="D77">
            <v>4</v>
          </cell>
          <cell r="I77">
            <v>2.5276461295418641E-2</v>
          </cell>
          <cell r="J77">
            <v>0.10110584518167456</v>
          </cell>
          <cell r="L77">
            <v>37257</v>
          </cell>
        </row>
        <row r="78">
          <cell r="A78">
            <v>37288</v>
          </cell>
          <cell r="D78">
            <v>5</v>
          </cell>
          <cell r="I78">
            <v>2.0545130803999452E-2</v>
          </cell>
          <cell r="J78">
            <v>0.10272565401999725</v>
          </cell>
          <cell r="L78">
            <v>37288</v>
          </cell>
        </row>
        <row r="79">
          <cell r="A79">
            <v>37316</v>
          </cell>
          <cell r="D79">
            <v>2</v>
          </cell>
          <cell r="I79">
            <v>1.8828451882845189E-2</v>
          </cell>
          <cell r="J79">
            <v>3.7656903765690378E-2</v>
          </cell>
          <cell r="L79">
            <v>37316</v>
          </cell>
        </row>
        <row r="80">
          <cell r="A80">
            <v>37347</v>
          </cell>
          <cell r="D80">
            <v>5</v>
          </cell>
          <cell r="I80">
            <v>1.6710642040457344E-2</v>
          </cell>
          <cell r="J80">
            <v>8.3553210202286718E-2</v>
          </cell>
          <cell r="L80">
            <v>37347</v>
          </cell>
        </row>
        <row r="81">
          <cell r="A81">
            <v>37377</v>
          </cell>
          <cell r="D81">
            <v>2</v>
          </cell>
          <cell r="I81">
            <v>6.024096385542169E-3</v>
          </cell>
          <cell r="J81">
            <v>1.2048192771084338E-2</v>
          </cell>
          <cell r="L81">
            <v>37377</v>
          </cell>
        </row>
        <row r="82">
          <cell r="A82">
            <v>37408</v>
          </cell>
          <cell r="D82">
            <v>4</v>
          </cell>
          <cell r="I82">
            <v>2.9596412556053817E-2</v>
          </cell>
          <cell r="J82">
            <v>0.11838565022421527</v>
          </cell>
          <cell r="L82">
            <v>37408</v>
          </cell>
        </row>
        <row r="83">
          <cell r="A83">
            <v>37438</v>
          </cell>
          <cell r="D83">
            <v>3</v>
          </cell>
          <cell r="I83">
            <v>8.5669781931464167E-3</v>
          </cell>
          <cell r="J83">
            <v>2.5700934579439248E-2</v>
          </cell>
          <cell r="L83">
            <v>37438</v>
          </cell>
        </row>
        <row r="84">
          <cell r="A84">
            <v>37469</v>
          </cell>
          <cell r="D84">
            <v>6</v>
          </cell>
          <cell r="I84">
            <v>1.3590033975084936E-2</v>
          </cell>
          <cell r="J84">
            <v>8.1540203850509613E-2</v>
          </cell>
          <cell r="L84">
            <v>37469</v>
          </cell>
        </row>
        <row r="85">
          <cell r="A85">
            <v>37500</v>
          </cell>
          <cell r="D85">
            <v>8</v>
          </cell>
          <cell r="I85">
            <v>2.3776863283036121E-2</v>
          </cell>
          <cell r="J85">
            <v>0.19021490626428897</v>
          </cell>
          <cell r="L85">
            <v>37500</v>
          </cell>
        </row>
        <row r="86">
          <cell r="A86">
            <v>37530</v>
          </cell>
          <cell r="D86">
            <v>7</v>
          </cell>
          <cell r="I86">
            <v>1.8521167048054919E-2</v>
          </cell>
          <cell r="J86">
            <v>0.12964816933638443</v>
          </cell>
          <cell r="L86">
            <v>37530</v>
          </cell>
        </row>
        <row r="87">
          <cell r="A87">
            <v>37561</v>
          </cell>
          <cell r="D87">
            <v>6</v>
          </cell>
          <cell r="I87">
            <v>3.5186488388458829E-2</v>
          </cell>
          <cell r="J87">
            <v>0.21111893033075296</v>
          </cell>
          <cell r="L87">
            <v>37561</v>
          </cell>
        </row>
        <row r="88">
          <cell r="A88">
            <v>37591</v>
          </cell>
          <cell r="D88">
            <v>2</v>
          </cell>
          <cell r="I88">
            <v>1.2474012474012475E-2</v>
          </cell>
          <cell r="J88">
            <v>2.4948024948024949E-2</v>
          </cell>
          <cell r="L88">
            <v>37591</v>
          </cell>
        </row>
        <row r="89">
          <cell r="A89">
            <v>37622</v>
          </cell>
          <cell r="L89">
            <v>37622</v>
          </cell>
        </row>
        <row r="90">
          <cell r="A90">
            <v>37653</v>
          </cell>
          <cell r="D90">
            <v>1</v>
          </cell>
          <cell r="I90">
            <v>6.6666666666666666E-2</v>
          </cell>
          <cell r="J90">
            <v>6.6666666666666666E-2</v>
          </cell>
          <cell r="L90">
            <v>37653</v>
          </cell>
        </row>
        <row r="91">
          <cell r="A91">
            <v>37681</v>
          </cell>
          <cell r="D91">
            <v>6</v>
          </cell>
          <cell r="I91">
            <v>2.458366375892149E-2</v>
          </cell>
          <cell r="J91">
            <v>0.14750198255352895</v>
          </cell>
          <cell r="L91">
            <v>37681</v>
          </cell>
        </row>
        <row r="92">
          <cell r="A92">
            <v>37712</v>
          </cell>
          <cell r="D92">
            <v>4</v>
          </cell>
          <cell r="I92">
            <v>2.3307436182019976E-2</v>
          </cell>
          <cell r="J92">
            <v>9.3229744728079905E-2</v>
          </cell>
          <cell r="L92">
            <v>37712</v>
          </cell>
        </row>
        <row r="93">
          <cell r="A93">
            <v>37742</v>
          </cell>
          <cell r="D93">
            <v>4</v>
          </cell>
          <cell r="I93">
            <v>2.9202689721421711E-2</v>
          </cell>
          <cell r="J93">
            <v>0.11681075888568684</v>
          </cell>
          <cell r="L93">
            <v>37742</v>
          </cell>
        </row>
        <row r="94">
          <cell r="A94">
            <v>37773</v>
          </cell>
          <cell r="D94">
            <v>2</v>
          </cell>
          <cell r="I94">
            <v>8.1799591002044997E-3</v>
          </cell>
          <cell r="J94">
            <v>1.6359918200408999E-2</v>
          </cell>
          <cell r="L94">
            <v>37773</v>
          </cell>
        </row>
        <row r="95">
          <cell r="A95">
            <v>37803</v>
          </cell>
          <cell r="D95">
            <v>4</v>
          </cell>
          <cell r="I95">
            <v>1.1253196930946292E-2</v>
          </cell>
          <cell r="J95">
            <v>4.5012787723785169E-2</v>
          </cell>
          <cell r="L95">
            <v>37803</v>
          </cell>
        </row>
        <row r="96">
          <cell r="A96">
            <v>37834</v>
          </cell>
          <cell r="D96">
            <v>4</v>
          </cell>
          <cell r="I96">
            <v>2.1224489795918369E-2</v>
          </cell>
          <cell r="J96">
            <v>8.4897959183673474E-2</v>
          </cell>
          <cell r="L96">
            <v>37834</v>
          </cell>
        </row>
        <row r="97">
          <cell r="A97">
            <v>37865</v>
          </cell>
          <cell r="D97">
            <v>5</v>
          </cell>
          <cell r="I97">
            <v>1.9032921810699589E-2</v>
          </cell>
          <cell r="J97">
            <v>9.5164609053497939E-2</v>
          </cell>
          <cell r="L97">
            <v>37865</v>
          </cell>
        </row>
        <row r="98">
          <cell r="A98">
            <v>37895</v>
          </cell>
          <cell r="D98">
            <v>11</v>
          </cell>
          <cell r="I98">
            <v>3.8823155032256196E-2</v>
          </cell>
          <cell r="J98">
            <v>0.42705470535481815</v>
          </cell>
          <cell r="L98">
            <v>37895</v>
          </cell>
        </row>
        <row r="99">
          <cell r="A99">
            <v>37926</v>
          </cell>
          <cell r="D99">
            <v>11</v>
          </cell>
          <cell r="I99">
            <v>1.6213726393367111E-2</v>
          </cell>
          <cell r="J99">
            <v>0.17835099032703822</v>
          </cell>
          <cell r="L99">
            <v>37926</v>
          </cell>
        </row>
        <row r="100">
          <cell r="A100">
            <v>37956</v>
          </cell>
          <cell r="D100">
            <v>6</v>
          </cell>
          <cell r="I100">
            <v>2.5774225774225772E-2</v>
          </cell>
          <cell r="J100">
            <v>0.15464535464535462</v>
          </cell>
          <cell r="L100">
            <v>37956</v>
          </cell>
        </row>
        <row r="101">
          <cell r="A101">
            <v>37987</v>
          </cell>
          <cell r="D101">
            <v>6</v>
          </cell>
          <cell r="I101">
            <v>3.5171730515191547E-2</v>
          </cell>
          <cell r="J101">
            <v>0.2110303830911493</v>
          </cell>
          <cell r="L101">
            <v>37987</v>
          </cell>
        </row>
        <row r="102">
          <cell r="A102">
            <v>38018</v>
          </cell>
          <cell r="D102">
            <v>3</v>
          </cell>
          <cell r="I102">
            <v>1.0096153846153845E-2</v>
          </cell>
          <cell r="J102">
            <v>3.0288461538461535E-2</v>
          </cell>
          <cell r="L102">
            <v>38018</v>
          </cell>
        </row>
        <row r="103">
          <cell r="A103">
            <v>38047</v>
          </cell>
          <cell r="D103">
            <v>3</v>
          </cell>
          <cell r="I103">
            <v>3.4659820282413351E-2</v>
          </cell>
          <cell r="J103">
            <v>0.10397946084724005</v>
          </cell>
          <cell r="L103">
            <v>38047</v>
          </cell>
        </row>
        <row r="104">
          <cell r="A104">
            <v>38078</v>
          </cell>
          <cell r="D104">
            <v>9</v>
          </cell>
          <cell r="I104">
            <v>3.5684860968074154E-2</v>
          </cell>
          <cell r="J104">
            <v>0.3211637487126674</v>
          </cell>
          <cell r="L104">
            <v>38078</v>
          </cell>
        </row>
        <row r="105">
          <cell r="A105">
            <v>38108</v>
          </cell>
          <cell r="D105">
            <v>4</v>
          </cell>
          <cell r="I105">
            <v>1.1166945840312673E-2</v>
          </cell>
          <cell r="J105">
            <v>4.4667783361250692E-2</v>
          </cell>
          <cell r="L105">
            <v>38108</v>
          </cell>
        </row>
        <row r="106">
          <cell r="A106">
            <v>38139</v>
          </cell>
          <cell r="D106">
            <v>13</v>
          </cell>
          <cell r="I106">
            <v>2.8102031993082578E-2</v>
          </cell>
          <cell r="J106">
            <v>0.36532641591007353</v>
          </cell>
          <cell r="L106">
            <v>38139</v>
          </cell>
        </row>
        <row r="107">
          <cell r="A107">
            <v>38169</v>
          </cell>
          <cell r="D107">
            <v>11</v>
          </cell>
          <cell r="I107">
            <v>8.069164265129683E-2</v>
          </cell>
          <cell r="J107">
            <v>0.88760806916426516</v>
          </cell>
          <cell r="L107">
            <v>38169</v>
          </cell>
        </row>
        <row r="108">
          <cell r="A108">
            <v>38200</v>
          </cell>
          <cell r="D108">
            <v>3</v>
          </cell>
          <cell r="I108">
            <v>8.4269662921348312E-3</v>
          </cell>
          <cell r="J108">
            <v>2.5280898876404494E-2</v>
          </cell>
          <cell r="L108">
            <v>38200</v>
          </cell>
        </row>
        <row r="109">
          <cell r="A109">
            <v>38231</v>
          </cell>
          <cell r="D109">
            <v>2</v>
          </cell>
          <cell r="I109">
            <v>3.7037037037037038E-3</v>
          </cell>
          <cell r="J109">
            <v>7.4074074074074077E-3</v>
          </cell>
          <cell r="L109">
            <v>38231</v>
          </cell>
        </row>
        <row r="110">
          <cell r="A110">
            <v>38261</v>
          </cell>
          <cell r="D110">
            <v>6</v>
          </cell>
          <cell r="I110">
            <v>2.8461538461538462E-2</v>
          </cell>
          <cell r="J110">
            <v>0.17076923076923078</v>
          </cell>
          <cell r="L110">
            <v>38261</v>
          </cell>
        </row>
        <row r="111">
          <cell r="A111">
            <v>38292</v>
          </cell>
          <cell r="D111">
            <v>16</v>
          </cell>
          <cell r="I111">
            <v>1.7307237264645232E-2</v>
          </cell>
          <cell r="J111">
            <v>0.27691579623432372</v>
          </cell>
          <cell r="L111">
            <v>38292</v>
          </cell>
        </row>
        <row r="112">
          <cell r="A112">
            <v>38322</v>
          </cell>
          <cell r="D112">
            <v>10</v>
          </cell>
          <cell r="I112">
            <v>2.5342275241833297E-2</v>
          </cell>
          <cell r="J112">
            <v>0.25342275241833295</v>
          </cell>
          <cell r="L112">
            <v>38322</v>
          </cell>
        </row>
        <row r="113">
          <cell r="A113">
            <v>38353</v>
          </cell>
          <cell r="D113">
            <v>6</v>
          </cell>
          <cell r="I113">
            <v>2.9985007496251874E-2</v>
          </cell>
          <cell r="J113">
            <v>0.17991004497751123</v>
          </cell>
          <cell r="L113">
            <v>38353</v>
          </cell>
        </row>
        <row r="114">
          <cell r="A114">
            <v>38384</v>
          </cell>
          <cell r="D114">
            <v>5</v>
          </cell>
          <cell r="I114">
            <v>1.7813267813267815E-2</v>
          </cell>
          <cell r="J114">
            <v>8.9066339066339067E-2</v>
          </cell>
          <cell r="L114">
            <v>38384</v>
          </cell>
        </row>
        <row r="115">
          <cell r="A115">
            <v>38412</v>
          </cell>
          <cell r="D115">
            <v>14</v>
          </cell>
          <cell r="I115">
            <v>2.4145902902645774E-2</v>
          </cell>
          <cell r="J115">
            <v>0.33804264063704081</v>
          </cell>
          <cell r="L115">
            <v>38412</v>
          </cell>
        </row>
        <row r="116">
          <cell r="A116">
            <v>38443</v>
          </cell>
          <cell r="D116">
            <v>4</v>
          </cell>
          <cell r="I116">
            <v>1.921470342522974E-2</v>
          </cell>
          <cell r="J116">
            <v>7.685881370091896E-2</v>
          </cell>
          <cell r="L116">
            <v>38443</v>
          </cell>
        </row>
        <row r="117">
          <cell r="A117">
            <v>38473</v>
          </cell>
          <cell r="D117">
            <v>12</v>
          </cell>
          <cell r="I117">
            <v>2.6653171390013497E-2</v>
          </cell>
          <cell r="J117">
            <v>0.31983805668016196</v>
          </cell>
          <cell r="L117">
            <v>38473</v>
          </cell>
        </row>
        <row r="118">
          <cell r="A118">
            <v>38504</v>
          </cell>
          <cell r="D118">
            <v>13</v>
          </cell>
          <cell r="I118">
            <v>4.0521051407304026E-2</v>
          </cell>
          <cell r="J118">
            <v>0.52677366829495231</v>
          </cell>
          <cell r="L118">
            <v>38504</v>
          </cell>
        </row>
        <row r="119">
          <cell r="A119">
            <v>38534</v>
          </cell>
          <cell r="D119">
            <v>7</v>
          </cell>
          <cell r="I119">
            <v>1.4026717557251909E-2</v>
          </cell>
          <cell r="J119">
            <v>9.8187022900763365E-2</v>
          </cell>
          <cell r="L119">
            <v>38534</v>
          </cell>
        </row>
        <row r="120">
          <cell r="A120">
            <v>38565</v>
          </cell>
          <cell r="D120">
            <v>10</v>
          </cell>
          <cell r="I120">
            <v>4.2545710267229253E-2</v>
          </cell>
          <cell r="J120">
            <v>0.42545710267229253</v>
          </cell>
          <cell r="L120">
            <v>38565</v>
          </cell>
        </row>
        <row r="121">
          <cell r="A121">
            <v>38596</v>
          </cell>
          <cell r="D121">
            <v>13</v>
          </cell>
          <cell r="I121">
            <v>2.2173489278752435E-2</v>
          </cell>
          <cell r="J121">
            <v>0.28825536062378165</v>
          </cell>
          <cell r="L121">
            <v>38596</v>
          </cell>
        </row>
        <row r="122">
          <cell r="A122">
            <v>38626</v>
          </cell>
          <cell r="D122">
            <v>12</v>
          </cell>
          <cell r="I122">
            <v>2.4555073907541535E-2</v>
          </cell>
          <cell r="J122">
            <v>0.29466088689049841</v>
          </cell>
          <cell r="L122">
            <v>38626</v>
          </cell>
        </row>
        <row r="123">
          <cell r="A123">
            <v>38657</v>
          </cell>
          <cell r="D123">
            <v>7</v>
          </cell>
          <cell r="I123">
            <v>2.3096446700507613E-2</v>
          </cell>
          <cell r="J123">
            <v>0.16167512690355329</v>
          </cell>
          <cell r="L123">
            <v>38657</v>
          </cell>
        </row>
        <row r="124">
          <cell r="A124">
            <v>38687</v>
          </cell>
          <cell r="D124">
            <v>2</v>
          </cell>
          <cell r="I124">
            <v>4.608294930875576E-3</v>
          </cell>
          <cell r="J124">
            <v>9.2165898617511521E-3</v>
          </cell>
          <cell r="L124">
            <v>38687</v>
          </cell>
        </row>
        <row r="125">
          <cell r="A125">
            <v>38718</v>
          </cell>
          <cell r="D125">
            <v>13</v>
          </cell>
          <cell r="I125">
            <v>3.1262525050100201E-2</v>
          </cell>
          <cell r="J125">
            <v>0.4064128256513026</v>
          </cell>
          <cell r="L125">
            <v>38718</v>
          </cell>
        </row>
        <row r="126">
          <cell r="A126">
            <v>38749</v>
          </cell>
          <cell r="D126">
            <v>10</v>
          </cell>
          <cell r="I126">
            <v>2.7866111530013438E-2</v>
          </cell>
          <cell r="J126">
            <v>0.27866111530013438</v>
          </cell>
          <cell r="L126">
            <v>38749</v>
          </cell>
        </row>
        <row r="127">
          <cell r="A127">
            <v>38777</v>
          </cell>
          <cell r="D127">
            <v>13</v>
          </cell>
          <cell r="I127">
            <v>3.0323857127980844E-2</v>
          </cell>
          <cell r="J127">
            <v>0.39421014266375098</v>
          </cell>
          <cell r="L127">
            <v>38777</v>
          </cell>
        </row>
        <row r="128">
          <cell r="A128">
            <v>38808</v>
          </cell>
          <cell r="D128">
            <v>6</v>
          </cell>
          <cell r="I128">
            <v>2.3776500891618785E-2</v>
          </cell>
          <cell r="J128">
            <v>0.14265900534971271</v>
          </cell>
          <cell r="L128">
            <v>38808</v>
          </cell>
        </row>
        <row r="129">
          <cell r="A129">
            <v>38838</v>
          </cell>
          <cell r="D129">
            <v>15</v>
          </cell>
          <cell r="I129">
            <v>3.3898305084745763E-2</v>
          </cell>
          <cell r="J129">
            <v>0.50847457627118642</v>
          </cell>
          <cell r="L129">
            <v>38838</v>
          </cell>
        </row>
        <row r="130">
          <cell r="A130">
            <v>38869</v>
          </cell>
          <cell r="D130">
            <v>11</v>
          </cell>
          <cell r="I130">
            <v>2.4691358024691357E-2</v>
          </cell>
          <cell r="J130">
            <v>0.27160493827160492</v>
          </cell>
          <cell r="L130">
            <v>38869</v>
          </cell>
        </row>
        <row r="131">
          <cell r="A131">
            <v>38899</v>
          </cell>
          <cell r="D131">
            <v>5</v>
          </cell>
          <cell r="I131">
            <v>1.1366736382649813E-2</v>
          </cell>
          <cell r="J131">
            <v>5.6833681913249071E-2</v>
          </cell>
          <cell r="L131">
            <v>38899</v>
          </cell>
        </row>
        <row r="132">
          <cell r="A132">
            <v>38930</v>
          </cell>
          <cell r="D132">
            <v>3</v>
          </cell>
          <cell r="I132">
            <v>2.4170616113744076E-2</v>
          </cell>
          <cell r="J132">
            <v>7.2511848341232227E-2</v>
          </cell>
          <cell r="L132">
            <v>38930</v>
          </cell>
        </row>
        <row r="133">
          <cell r="A133">
            <v>38961</v>
          </cell>
          <cell r="D133">
            <v>9</v>
          </cell>
          <cell r="I133">
            <v>2.0037257485574084E-2</v>
          </cell>
          <cell r="J133">
            <v>0.18033531737016675</v>
          </cell>
          <cell r="L133">
            <v>38961</v>
          </cell>
        </row>
        <row r="134">
          <cell r="A134">
            <v>38991</v>
          </cell>
          <cell r="D134">
            <v>14</v>
          </cell>
          <cell r="I134">
            <v>3.3459862224096727E-2</v>
          </cell>
          <cell r="J134">
            <v>0.4684380711373542</v>
          </cell>
          <cell r="L134">
            <v>38991</v>
          </cell>
        </row>
        <row r="135">
          <cell r="A135">
            <v>39022</v>
          </cell>
          <cell r="D135">
            <v>3</v>
          </cell>
          <cell r="I135">
            <v>1.3095238095238094E-2</v>
          </cell>
          <cell r="J135">
            <v>3.9285714285714285E-2</v>
          </cell>
          <cell r="L135">
            <v>39022</v>
          </cell>
        </row>
        <row r="136">
          <cell r="A136">
            <v>39052</v>
          </cell>
          <cell r="D136">
            <v>14</v>
          </cell>
          <cell r="I136">
            <v>2.6947463768115944E-2</v>
          </cell>
          <cell r="J136">
            <v>0.37726449275362323</v>
          </cell>
          <cell r="L136">
            <v>39052</v>
          </cell>
        </row>
        <row r="137">
          <cell r="A137">
            <v>39083</v>
          </cell>
          <cell r="D137">
            <v>6</v>
          </cell>
          <cell r="I137">
            <v>1.1877828054298642E-2</v>
          </cell>
          <cell r="J137">
            <v>7.1266968325791852E-2</v>
          </cell>
          <cell r="L137">
            <v>39083</v>
          </cell>
        </row>
        <row r="138">
          <cell r="A138">
            <v>39114</v>
          </cell>
          <cell r="D138">
            <v>8</v>
          </cell>
          <cell r="I138">
            <v>1.6842105263157894E-2</v>
          </cell>
          <cell r="J138">
            <v>0.13473684210526315</v>
          </cell>
          <cell r="L138">
            <v>39114</v>
          </cell>
        </row>
        <row r="139">
          <cell r="A139">
            <v>39142</v>
          </cell>
          <cell r="D139">
            <v>13</v>
          </cell>
          <cell r="I139">
            <v>3.4480286738351261E-2</v>
          </cell>
          <cell r="J139">
            <v>0.4482437275985664</v>
          </cell>
          <cell r="L139">
            <v>39142</v>
          </cell>
        </row>
        <row r="140">
          <cell r="A140">
            <v>39173</v>
          </cell>
          <cell r="D140">
            <v>8</v>
          </cell>
          <cell r="I140">
            <v>1.9339622641509437E-2</v>
          </cell>
          <cell r="J140">
            <v>0.15471698113207549</v>
          </cell>
          <cell r="L140">
            <v>39173</v>
          </cell>
        </row>
        <row r="141">
          <cell r="A141">
            <v>39203</v>
          </cell>
          <cell r="D141">
            <v>14</v>
          </cell>
          <cell r="I141">
            <v>4.1763773655262425E-2</v>
          </cell>
          <cell r="J141">
            <v>0.58469283117367399</v>
          </cell>
          <cell r="L141">
            <v>39203</v>
          </cell>
        </row>
        <row r="142">
          <cell r="A142">
            <v>39234</v>
          </cell>
          <cell r="D142">
            <v>15</v>
          </cell>
          <cell r="I142">
            <v>2.4812734082397005E-2</v>
          </cell>
          <cell r="J142">
            <v>0.3721910112359551</v>
          </cell>
          <cell r="L142">
            <v>39234</v>
          </cell>
        </row>
        <row r="143">
          <cell r="A143">
            <v>39264</v>
          </cell>
          <cell r="D143">
            <v>7</v>
          </cell>
          <cell r="I143">
            <v>2.7089072543617997E-2</v>
          </cell>
          <cell r="J143">
            <v>0.18962350780532597</v>
          </cell>
          <cell r="L143">
            <v>39264</v>
          </cell>
        </row>
        <row r="144">
          <cell r="A144">
            <v>39295</v>
          </cell>
          <cell r="D144">
            <v>9</v>
          </cell>
          <cell r="I144">
            <v>3.1075815123563361E-2</v>
          </cell>
          <cell r="J144">
            <v>0.27968233611207027</v>
          </cell>
          <cell r="L144">
            <v>39295</v>
          </cell>
        </row>
        <row r="145">
          <cell r="A145">
            <v>39326</v>
          </cell>
          <cell r="D145">
            <v>10</v>
          </cell>
          <cell r="I145">
            <v>3.0262792205786988E-2</v>
          </cell>
          <cell r="J145">
            <v>0.30262792205786987</v>
          </cell>
          <cell r="L145">
            <v>39326</v>
          </cell>
        </row>
        <row r="146">
          <cell r="A146">
            <v>39356</v>
          </cell>
          <cell r="D146">
            <v>14</v>
          </cell>
          <cell r="I146">
            <v>2.4289491077329806E-2</v>
          </cell>
          <cell r="J146">
            <v>0.34005287508261728</v>
          </cell>
          <cell r="L146">
            <v>39356</v>
          </cell>
        </row>
        <row r="147">
          <cell r="A147">
            <v>39387</v>
          </cell>
          <cell r="D147">
            <v>5</v>
          </cell>
          <cell r="I147">
            <v>1.276595744680851E-2</v>
          </cell>
          <cell r="J147">
            <v>6.3829787234042548E-2</v>
          </cell>
          <cell r="L147">
            <v>39387</v>
          </cell>
        </row>
        <row r="148">
          <cell r="A148">
            <v>39417</v>
          </cell>
          <cell r="D148">
            <v>12</v>
          </cell>
          <cell r="I148">
            <v>1.6169782718544721E-2</v>
          </cell>
          <cell r="J148">
            <v>0.19403739262253666</v>
          </cell>
          <cell r="L148">
            <v>39417</v>
          </cell>
        </row>
        <row r="149">
          <cell r="A149">
            <v>39448</v>
          </cell>
          <cell r="D149">
            <v>4</v>
          </cell>
          <cell r="I149">
            <v>1.0084033613445379E-2</v>
          </cell>
          <cell r="J149">
            <v>4.0336134453781515E-2</v>
          </cell>
          <cell r="L149">
            <v>39448</v>
          </cell>
        </row>
        <row r="150">
          <cell r="A150">
            <v>39479</v>
          </cell>
          <cell r="D150">
            <v>10</v>
          </cell>
          <cell r="I150">
            <v>2.931576402321083E-2</v>
          </cell>
          <cell r="J150">
            <v>0.29315764023210833</v>
          </cell>
          <cell r="L150">
            <v>39479</v>
          </cell>
        </row>
        <row r="151">
          <cell r="A151">
            <v>39508</v>
          </cell>
          <cell r="D151">
            <v>14</v>
          </cell>
          <cell r="I151">
            <v>2.6503125554613396E-2</v>
          </cell>
          <cell r="J151">
            <v>0.37104375776458753</v>
          </cell>
          <cell r="L151">
            <v>39508</v>
          </cell>
        </row>
        <row r="152">
          <cell r="A152">
            <v>39539</v>
          </cell>
          <cell r="D152">
            <v>6</v>
          </cell>
          <cell r="I152">
            <v>2.8704318936877075E-2</v>
          </cell>
          <cell r="J152">
            <v>0.17222591362126244</v>
          </cell>
          <cell r="L152">
            <v>39539</v>
          </cell>
        </row>
        <row r="153">
          <cell r="A153">
            <v>39569</v>
          </cell>
          <cell r="D153">
            <v>7</v>
          </cell>
          <cell r="I153">
            <v>1.8961625282167043E-2</v>
          </cell>
          <cell r="J153">
            <v>0.13273137697516929</v>
          </cell>
          <cell r="L153">
            <v>39569</v>
          </cell>
        </row>
        <row r="154">
          <cell r="A154">
            <v>39600</v>
          </cell>
          <cell r="D154">
            <v>5</v>
          </cell>
          <cell r="I154">
            <v>2.2388836821826512E-2</v>
          </cell>
          <cell r="J154">
            <v>0.11194418410913257</v>
          </cell>
          <cell r="L154">
            <v>39600</v>
          </cell>
        </row>
        <row r="155">
          <cell r="A155">
            <v>39630</v>
          </cell>
          <cell r="D155">
            <v>4</v>
          </cell>
          <cell r="I155">
            <v>2.3762376237623763E-2</v>
          </cell>
          <cell r="J155">
            <v>9.5049504950495051E-2</v>
          </cell>
          <cell r="L155">
            <v>39630</v>
          </cell>
        </row>
        <row r="156">
          <cell r="A156">
            <v>39661</v>
          </cell>
          <cell r="D156">
            <v>12</v>
          </cell>
          <cell r="I156">
            <v>4.2068361086765996E-2</v>
          </cell>
          <cell r="J156">
            <v>0.504820333041192</v>
          </cell>
          <cell r="L156">
            <v>39661</v>
          </cell>
        </row>
        <row r="157">
          <cell r="A157">
            <v>39692</v>
          </cell>
          <cell r="D157">
            <v>6</v>
          </cell>
          <cell r="I157">
            <v>1.9940179461615155E-2</v>
          </cell>
          <cell r="J157">
            <v>0.11964107676969093</v>
          </cell>
          <cell r="L157">
            <v>39692</v>
          </cell>
        </row>
        <row r="158">
          <cell r="A158">
            <v>39722</v>
          </cell>
          <cell r="D158">
            <v>2</v>
          </cell>
          <cell r="I158">
            <v>1.4285714285714285E-2</v>
          </cell>
          <cell r="J158">
            <v>2.8571428571428571E-2</v>
          </cell>
          <cell r="L158">
            <v>39722</v>
          </cell>
        </row>
        <row r="159">
          <cell r="A159">
            <v>39753</v>
          </cell>
          <cell r="D159">
            <v>5</v>
          </cell>
          <cell r="I159">
            <v>2.730777468408653E-2</v>
          </cell>
          <cell r="J159">
            <v>0.13653887342043264</v>
          </cell>
          <cell r="L159">
            <v>39753</v>
          </cell>
        </row>
        <row r="160">
          <cell r="A160">
            <v>39783</v>
          </cell>
          <cell r="D160">
            <v>4</v>
          </cell>
          <cell r="I160">
            <v>1.6471333544504276E-2</v>
          </cell>
          <cell r="J160">
            <v>6.5885334178017105E-2</v>
          </cell>
          <cell r="L160">
            <v>39783</v>
          </cell>
        </row>
        <row r="161">
          <cell r="A161">
            <v>39814</v>
          </cell>
          <cell r="D161">
            <v>7</v>
          </cell>
          <cell r="I161">
            <v>1.2590957403319435E-2</v>
          </cell>
          <cell r="J161">
            <v>8.8136701823236047E-2</v>
          </cell>
          <cell r="L161">
            <v>39814</v>
          </cell>
        </row>
        <row r="162">
          <cell r="A162">
            <v>39845</v>
          </cell>
          <cell r="D162">
            <v>6</v>
          </cell>
          <cell r="I162">
            <v>9.1442505524651375E-3</v>
          </cell>
          <cell r="J162">
            <v>5.4865503314790828E-2</v>
          </cell>
          <cell r="L162">
            <v>39845</v>
          </cell>
        </row>
        <row r="163">
          <cell r="A163">
            <v>39873</v>
          </cell>
          <cell r="D163">
            <v>11</v>
          </cell>
          <cell r="I163">
            <v>2.4493927125506073E-2</v>
          </cell>
          <cell r="J163">
            <v>0.26943319838056679</v>
          </cell>
          <cell r="L163">
            <v>39873</v>
          </cell>
        </row>
        <row r="164">
          <cell r="A164">
            <v>39904</v>
          </cell>
          <cell r="D164">
            <v>4</v>
          </cell>
          <cell r="I164">
            <v>1.1530398322851153E-2</v>
          </cell>
          <cell r="J164">
            <v>4.6121593291404611E-2</v>
          </cell>
          <cell r="L164">
            <v>39904</v>
          </cell>
        </row>
        <row r="165">
          <cell r="A165">
            <v>39934</v>
          </cell>
          <cell r="D165">
            <v>10</v>
          </cell>
          <cell r="I165">
            <v>4.6296296296296294E-2</v>
          </cell>
          <cell r="J165">
            <v>0.46296296296296291</v>
          </cell>
          <cell r="L165">
            <v>39934</v>
          </cell>
        </row>
        <row r="166">
          <cell r="A166">
            <v>39965</v>
          </cell>
          <cell r="D166">
            <v>11</v>
          </cell>
          <cell r="I166">
            <v>3.1699036791410076E-2</v>
          </cell>
          <cell r="J166">
            <v>0.34868940470551085</v>
          </cell>
          <cell r="L166">
            <v>39965</v>
          </cell>
        </row>
        <row r="167">
          <cell r="A167">
            <v>39995</v>
          </cell>
          <cell r="D167">
            <v>11</v>
          </cell>
          <cell r="I167">
            <v>2.9511918274687854E-2</v>
          </cell>
          <cell r="J167">
            <v>0.32463110102156639</v>
          </cell>
          <cell r="L167">
            <v>39995</v>
          </cell>
        </row>
        <row r="168">
          <cell r="A168">
            <v>40026</v>
          </cell>
          <cell r="D168">
            <v>10</v>
          </cell>
          <cell r="I168">
            <v>2.2446689113355778E-2</v>
          </cell>
          <cell r="J168">
            <v>0.22446689113355778</v>
          </cell>
          <cell r="L168">
            <v>40026</v>
          </cell>
        </row>
        <row r="169">
          <cell r="A169">
            <v>40057</v>
          </cell>
          <cell r="D169">
            <v>10</v>
          </cell>
          <cell r="I169">
            <v>3.7508217006302927E-2</v>
          </cell>
          <cell r="J169">
            <v>0.37508217006302924</v>
          </cell>
          <cell r="L169">
            <v>40057</v>
          </cell>
        </row>
        <row r="170">
          <cell r="A170">
            <v>40087</v>
          </cell>
          <cell r="D170">
            <v>8</v>
          </cell>
          <cell r="I170">
            <v>4.497663551401869E-2</v>
          </cell>
          <cell r="J170">
            <v>0.35981308411214952</v>
          </cell>
          <cell r="L170">
            <v>40087</v>
          </cell>
        </row>
        <row r="171">
          <cell r="A171">
            <v>40118</v>
          </cell>
          <cell r="D171">
            <v>7</v>
          </cell>
          <cell r="I171">
            <v>3.3401499659168374E-2</v>
          </cell>
          <cell r="J171">
            <v>0.2338104976141786</v>
          </cell>
          <cell r="L171">
            <v>40118</v>
          </cell>
        </row>
        <row r="172">
          <cell r="A172">
            <v>40148</v>
          </cell>
          <cell r="D172">
            <v>11</v>
          </cell>
          <cell r="I172">
            <v>1.6920621099985485E-2</v>
          </cell>
          <cell r="J172">
            <v>0.18612683209984035</v>
          </cell>
          <cell r="L172">
            <v>40148</v>
          </cell>
        </row>
        <row r="173">
          <cell r="A173">
            <v>40179</v>
          </cell>
          <cell r="D173">
            <v>4</v>
          </cell>
          <cell r="I173">
            <v>2.1229050279329607E-2</v>
          </cell>
          <cell r="J173">
            <v>8.4916201117318429E-2</v>
          </cell>
          <cell r="L173">
            <v>40179</v>
          </cell>
        </row>
        <row r="174">
          <cell r="A174">
            <v>40210</v>
          </cell>
          <cell r="D174">
            <v>5</v>
          </cell>
          <cell r="I174">
            <v>3.7118780096308188E-2</v>
          </cell>
          <cell r="J174">
            <v>0.18559390048154095</v>
          </cell>
          <cell r="L174">
            <v>40210</v>
          </cell>
        </row>
        <row r="175">
          <cell r="A175">
            <v>40238</v>
          </cell>
          <cell r="D175">
            <v>4</v>
          </cell>
          <cell r="I175">
            <v>2.33729599032843E-2</v>
          </cell>
          <cell r="J175">
            <v>9.3491839613137201E-2</v>
          </cell>
          <cell r="L175">
            <v>40238</v>
          </cell>
        </row>
        <row r="176">
          <cell r="A176">
            <v>40269</v>
          </cell>
          <cell r="D176">
            <v>16</v>
          </cell>
          <cell r="I176">
            <v>3.9257826491869048E-2</v>
          </cell>
          <cell r="J176">
            <v>0.62812522386990477</v>
          </cell>
          <cell r="L176">
            <v>40269</v>
          </cell>
        </row>
        <row r="177">
          <cell r="A177">
            <v>40299</v>
          </cell>
          <cell r="D177">
            <v>9</v>
          </cell>
          <cell r="I177">
            <v>3.2093734080489045E-2</v>
          </cell>
          <cell r="J177">
            <v>0.2888436067244014</v>
          </cell>
          <cell r="L177">
            <v>40299</v>
          </cell>
        </row>
        <row r="178">
          <cell r="A178">
            <v>40330</v>
          </cell>
          <cell r="D178">
            <v>16</v>
          </cell>
          <cell r="I178">
            <v>3.0341646944596151E-2</v>
          </cell>
          <cell r="J178">
            <v>0.48546635111353842</v>
          </cell>
          <cell r="L178">
            <v>40330</v>
          </cell>
        </row>
        <row r="179">
          <cell r="A179">
            <v>40360</v>
          </cell>
          <cell r="D179">
            <v>15</v>
          </cell>
          <cell r="I179">
            <v>3.818737270875764E-2</v>
          </cell>
          <cell r="J179">
            <v>0.57281059063136464</v>
          </cell>
          <cell r="L179">
            <v>40360</v>
          </cell>
        </row>
        <row r="180">
          <cell r="A180">
            <v>40391</v>
          </cell>
          <cell r="D180">
            <v>22</v>
          </cell>
          <cell r="I180">
            <v>4.7123623011015907E-2</v>
          </cell>
          <cell r="J180">
            <v>1.0367197062423499</v>
          </cell>
          <cell r="L180">
            <v>40391</v>
          </cell>
        </row>
        <row r="181">
          <cell r="A181">
            <v>40422</v>
          </cell>
          <cell r="D181">
            <v>9</v>
          </cell>
          <cell r="I181">
            <v>3.1468531468531472E-2</v>
          </cell>
          <cell r="J181">
            <v>0.28321678321678323</v>
          </cell>
          <cell r="L181">
            <v>40422</v>
          </cell>
        </row>
        <row r="182">
          <cell r="A182">
            <v>40452</v>
          </cell>
          <cell r="D182">
            <v>11</v>
          </cell>
          <cell r="I182">
            <v>1.3200637272144173E-2</v>
          </cell>
          <cell r="J182">
            <v>0.14520700999358591</v>
          </cell>
          <cell r="L182">
            <v>40452</v>
          </cell>
        </row>
        <row r="183">
          <cell r="A183">
            <v>40483</v>
          </cell>
          <cell r="D183">
            <v>12</v>
          </cell>
          <cell r="I183">
            <v>2.7940669196274574E-2</v>
          </cell>
          <cell r="J183">
            <v>0.33528803035529486</v>
          </cell>
          <cell r="L183">
            <v>40483</v>
          </cell>
        </row>
        <row r="184">
          <cell r="A184">
            <v>40513</v>
          </cell>
          <cell r="D184">
            <v>9</v>
          </cell>
          <cell r="I184">
            <v>2.0434353405725567E-2</v>
          </cell>
          <cell r="J184">
            <v>0.18390918065153011</v>
          </cell>
          <cell r="L184">
            <v>40513</v>
          </cell>
        </row>
        <row r="185">
          <cell r="A185">
            <v>40544</v>
          </cell>
          <cell r="D185">
            <v>11</v>
          </cell>
          <cell r="I185">
            <v>1.6257587754024808E-2</v>
          </cell>
          <cell r="J185">
            <v>0.17883346529427288</v>
          </cell>
          <cell r="L185">
            <v>40544</v>
          </cell>
        </row>
        <row r="186">
          <cell r="A186">
            <v>40575</v>
          </cell>
          <cell r="D186">
            <v>8</v>
          </cell>
          <cell r="I186">
            <v>2.613590671491757E-2</v>
          </cell>
          <cell r="J186">
            <v>0.20908725371934056</v>
          </cell>
          <cell r="L186">
            <v>40575</v>
          </cell>
        </row>
        <row r="187">
          <cell r="A187">
            <v>40603</v>
          </cell>
          <cell r="D187">
            <v>17</v>
          </cell>
          <cell r="I187">
            <v>3.2223124830760896E-2</v>
          </cell>
          <cell r="J187">
            <v>0.54779312212293529</v>
          </cell>
          <cell r="L187">
            <v>40603</v>
          </cell>
        </row>
        <row r="188">
          <cell r="A188">
            <v>40634</v>
          </cell>
          <cell r="D188">
            <v>6</v>
          </cell>
          <cell r="I188">
            <v>2.0737327188940093E-2</v>
          </cell>
          <cell r="J188">
            <v>0.12442396313364056</v>
          </cell>
          <cell r="L188">
            <v>40634</v>
          </cell>
        </row>
        <row r="189">
          <cell r="A189">
            <v>40664</v>
          </cell>
          <cell r="D189">
            <v>22</v>
          </cell>
          <cell r="I189">
            <v>3.3198002371285881E-2</v>
          </cell>
          <cell r="J189">
            <v>0.73035605216828936</v>
          </cell>
          <cell r="L189">
            <v>40664</v>
          </cell>
        </row>
        <row r="190">
          <cell r="A190">
            <v>40695</v>
          </cell>
          <cell r="D190">
            <v>8</v>
          </cell>
          <cell r="I190">
            <v>4.5849802371541508E-2</v>
          </cell>
          <cell r="J190">
            <v>0.36679841897233206</v>
          </cell>
          <cell r="L190">
            <v>40695</v>
          </cell>
        </row>
        <row r="191">
          <cell r="A191">
            <v>40725</v>
          </cell>
          <cell r="D191">
            <v>10</v>
          </cell>
          <cell r="I191">
            <v>1.2164073550212165E-2</v>
          </cell>
          <cell r="J191">
            <v>0.12164073550212165</v>
          </cell>
          <cell r="L191">
            <v>40725</v>
          </cell>
        </row>
        <row r="192">
          <cell r="A192">
            <v>40756</v>
          </cell>
          <cell r="D192">
            <v>7</v>
          </cell>
          <cell r="I192">
            <v>1.9331335566131973E-2</v>
          </cell>
          <cell r="J192">
            <v>0.1353193489629238</v>
          </cell>
          <cell r="L192">
            <v>40756</v>
          </cell>
        </row>
        <row r="193">
          <cell r="A193">
            <v>40787</v>
          </cell>
          <cell r="D193">
            <v>13</v>
          </cell>
          <cell r="I193">
            <v>3.0426060374474592E-2</v>
          </cell>
          <cell r="J193">
            <v>0.39553878486816968</v>
          </cell>
          <cell r="L193">
            <v>40787</v>
          </cell>
        </row>
        <row r="194">
          <cell r="A194">
            <v>40817</v>
          </cell>
          <cell r="D194">
            <v>12</v>
          </cell>
          <cell r="I194">
            <v>3.6174636174636177E-2</v>
          </cell>
          <cell r="J194">
            <v>0.43409563409563412</v>
          </cell>
          <cell r="L194">
            <v>40817</v>
          </cell>
        </row>
        <row r="195">
          <cell r="A195">
            <v>40848</v>
          </cell>
          <cell r="D195">
            <v>16</v>
          </cell>
          <cell r="I195">
            <v>2.8367536899960109E-2</v>
          </cell>
          <cell r="J195">
            <v>0.45388059039936174</v>
          </cell>
          <cell r="L195">
            <v>40848</v>
          </cell>
        </row>
        <row r="196">
          <cell r="A196">
            <v>40878</v>
          </cell>
          <cell r="D196">
            <v>11</v>
          </cell>
          <cell r="I196">
            <v>3.504622142839902E-2</v>
          </cell>
          <cell r="J196">
            <v>0.38550843571238924</v>
          </cell>
          <cell r="L196">
            <v>40878</v>
          </cell>
        </row>
        <row r="197">
          <cell r="A197">
            <v>40909</v>
          </cell>
          <cell r="D197">
            <v>32</v>
          </cell>
          <cell r="I197">
            <v>4.3369578802649668E-2</v>
          </cell>
          <cell r="J197">
            <v>1.3878265216847894</v>
          </cell>
          <cell r="L197">
            <v>40909</v>
          </cell>
        </row>
        <row r="198">
          <cell r="A198">
            <v>40940</v>
          </cell>
          <cell r="D198">
            <v>53</v>
          </cell>
          <cell r="I198">
            <v>5.0774893993756121E-2</v>
          </cell>
          <cell r="J198">
            <v>2.6910693816690743</v>
          </cell>
          <cell r="L198">
            <v>40940</v>
          </cell>
        </row>
        <row r="199">
          <cell r="A199">
            <v>40969</v>
          </cell>
          <cell r="D199">
            <v>21</v>
          </cell>
          <cell r="I199">
            <v>3.8051174695880867E-2</v>
          </cell>
          <cell r="J199">
            <v>0.79907466861349818</v>
          </cell>
          <cell r="L199">
            <v>40969</v>
          </cell>
        </row>
        <row r="200">
          <cell r="A200">
            <v>41000</v>
          </cell>
          <cell r="D200">
            <v>12</v>
          </cell>
          <cell r="I200">
            <v>5.0182112505058683E-2</v>
          </cell>
          <cell r="J200">
            <v>0.60218535006070417</v>
          </cell>
          <cell r="L200">
            <v>41000</v>
          </cell>
        </row>
        <row r="201">
          <cell r="A201">
            <v>41030</v>
          </cell>
          <cell r="D201">
            <v>16</v>
          </cell>
          <cell r="I201">
            <v>2.4574500383976568E-2</v>
          </cell>
          <cell r="J201">
            <v>0.39319200614362509</v>
          </cell>
          <cell r="L201">
            <v>41030</v>
          </cell>
        </row>
        <row r="202">
          <cell r="A202">
            <v>41061</v>
          </cell>
          <cell r="D202">
            <v>2</v>
          </cell>
          <cell r="I202">
            <v>2.4324324324324326E-2</v>
          </cell>
          <cell r="J202">
            <v>4.8648648648648651E-2</v>
          </cell>
          <cell r="L202">
            <v>41061</v>
          </cell>
        </row>
        <row r="203">
          <cell r="A203">
            <v>41091</v>
          </cell>
          <cell r="L203">
            <v>41091</v>
          </cell>
        </row>
        <row r="204">
          <cell r="A204">
            <v>41122</v>
          </cell>
          <cell r="D204">
            <v>4</v>
          </cell>
          <cell r="I204">
            <v>1.4698162729658792E-2</v>
          </cell>
          <cell r="J204">
            <v>5.879265091863517E-2</v>
          </cell>
          <cell r="L204">
            <v>41122</v>
          </cell>
        </row>
        <row r="205">
          <cell r="A205">
            <v>41153</v>
          </cell>
          <cell r="D205">
            <v>6</v>
          </cell>
          <cell r="I205">
            <v>1.5184913054126867E-2</v>
          </cell>
          <cell r="J205">
            <v>9.1109478324761212E-2</v>
          </cell>
          <cell r="L205">
            <v>41153</v>
          </cell>
        </row>
        <row r="206">
          <cell r="A206">
            <v>41183</v>
          </cell>
          <cell r="D206">
            <v>10</v>
          </cell>
          <cell r="I206">
            <v>1.9263368777931885E-2</v>
          </cell>
          <cell r="J206">
            <v>0.19263368777931886</v>
          </cell>
          <cell r="L206">
            <v>41183</v>
          </cell>
        </row>
        <row r="207">
          <cell r="A207">
            <v>41214</v>
          </cell>
          <cell r="D207">
            <v>10</v>
          </cell>
          <cell r="I207">
            <v>1.8230095509848217E-2</v>
          </cell>
          <cell r="J207">
            <v>0.18230095509848218</v>
          </cell>
          <cell r="L207">
            <v>41214</v>
          </cell>
        </row>
        <row r="208">
          <cell r="A208">
            <v>41244</v>
          </cell>
          <cell r="D208">
            <v>5</v>
          </cell>
          <cell r="I208">
            <v>2.7296082209377008E-2</v>
          </cell>
          <cell r="J208">
            <v>0.13648041104688505</v>
          </cell>
          <cell r="L208">
            <v>41244</v>
          </cell>
        </row>
        <row r="209">
          <cell r="A209">
            <v>41275</v>
          </cell>
          <cell r="D209">
            <v>9</v>
          </cell>
          <cell r="I209">
            <v>2.2129828326180257E-2</v>
          </cell>
          <cell r="J209">
            <v>0.19916845493562232</v>
          </cell>
          <cell r="L209">
            <v>41275</v>
          </cell>
        </row>
        <row r="210">
          <cell r="A210">
            <v>41306</v>
          </cell>
          <cell r="D210">
            <v>5</v>
          </cell>
          <cell r="I210">
            <v>2.2194821208384709E-2</v>
          </cell>
          <cell r="J210">
            <v>0.11097410604192354</v>
          </cell>
          <cell r="L210">
            <v>41306</v>
          </cell>
        </row>
        <row r="211">
          <cell r="A211">
            <v>41334</v>
          </cell>
          <cell r="D211">
            <v>17</v>
          </cell>
          <cell r="I211">
            <v>2.9310344827586206E-2</v>
          </cell>
          <cell r="J211">
            <v>0.49827586206896551</v>
          </cell>
          <cell r="L211">
            <v>41334</v>
          </cell>
        </row>
        <row r="212">
          <cell r="A212">
            <v>41365</v>
          </cell>
          <cell r="D212">
            <v>13</v>
          </cell>
          <cell r="I212">
            <v>2.7629808985741189E-2</v>
          </cell>
          <cell r="J212">
            <v>0.35918751681463545</v>
          </cell>
          <cell r="L212">
            <v>41365</v>
          </cell>
        </row>
        <row r="213">
          <cell r="A213">
            <v>41395</v>
          </cell>
          <cell r="D213">
            <v>10</v>
          </cell>
          <cell r="I213">
            <v>2.554621848739496E-2</v>
          </cell>
          <cell r="J213">
            <v>0.25546218487394962</v>
          </cell>
          <cell r="L213">
            <v>41395</v>
          </cell>
        </row>
        <row r="214">
          <cell r="A214">
            <v>41426</v>
          </cell>
          <cell r="D214">
            <v>6</v>
          </cell>
          <cell r="I214">
            <v>2.1561852107809257E-2</v>
          </cell>
          <cell r="J214">
            <v>0.12937111264685555</v>
          </cell>
          <cell r="L214">
            <v>41426</v>
          </cell>
        </row>
        <row r="215">
          <cell r="A215">
            <v>41456</v>
          </cell>
          <cell r="D215">
            <v>6</v>
          </cell>
          <cell r="I215">
            <v>1.7186793306196293E-2</v>
          </cell>
          <cell r="J215">
            <v>0.10312075983717775</v>
          </cell>
          <cell r="L215">
            <v>41456</v>
          </cell>
        </row>
        <row r="216">
          <cell r="A216">
            <v>41487</v>
          </cell>
          <cell r="D216">
            <v>5</v>
          </cell>
          <cell r="I216">
            <v>5.1060487038491753E-2</v>
          </cell>
          <cell r="J216">
            <v>0.25530243519245877</v>
          </cell>
          <cell r="L216">
            <v>41487</v>
          </cell>
        </row>
        <row r="217">
          <cell r="A217">
            <v>41518</v>
          </cell>
          <cell r="D217">
            <v>6</v>
          </cell>
          <cell r="I217">
            <v>4.9591002044989778E-2</v>
          </cell>
          <cell r="J217">
            <v>0.29754601226993865</v>
          </cell>
          <cell r="L217">
            <v>41518</v>
          </cell>
        </row>
        <row r="218">
          <cell r="A218">
            <v>41548</v>
          </cell>
          <cell r="D218">
            <v>5</v>
          </cell>
          <cell r="I218">
            <v>4.1773778920308487E-2</v>
          </cell>
          <cell r="J218">
            <v>0.20886889460154243</v>
          </cell>
          <cell r="L218">
            <v>41548</v>
          </cell>
        </row>
        <row r="219">
          <cell r="A219">
            <v>41579</v>
          </cell>
          <cell r="D219">
            <v>9</v>
          </cell>
          <cell r="I219">
            <v>1.8306761957119298E-2</v>
          </cell>
          <cell r="J219">
            <v>0.16476085761407369</v>
          </cell>
          <cell r="L219">
            <v>41579</v>
          </cell>
        </row>
        <row r="220">
          <cell r="A220">
            <v>41609</v>
          </cell>
          <cell r="D220">
            <v>12</v>
          </cell>
          <cell r="I220">
            <v>2.2464799873437746E-2</v>
          </cell>
          <cell r="J220">
            <v>0.26957759848125296</v>
          </cell>
          <cell r="L220">
            <v>41609</v>
          </cell>
        </row>
        <row r="221">
          <cell r="A221">
            <v>41640</v>
          </cell>
          <cell r="D221">
            <v>8</v>
          </cell>
          <cell r="I221">
            <v>2.6578073089700997E-2</v>
          </cell>
          <cell r="J221">
            <v>0.21262458471760798</v>
          </cell>
          <cell r="L221">
            <v>41640</v>
          </cell>
        </row>
        <row r="222">
          <cell r="A222">
            <v>41671</v>
          </cell>
          <cell r="D222">
            <v>3</v>
          </cell>
          <cell r="I222">
            <v>2.9927448609431681E-2</v>
          </cell>
          <cell r="J222">
            <v>8.9782345828295043E-2</v>
          </cell>
          <cell r="L222">
            <v>41671</v>
          </cell>
        </row>
        <row r="223">
          <cell r="A223">
            <v>41699</v>
          </cell>
          <cell r="D223">
            <v>5</v>
          </cell>
          <cell r="I223">
            <v>3.1217481789802288E-2</v>
          </cell>
          <cell r="J223">
            <v>0.15608740894901144</v>
          </cell>
          <cell r="L223">
            <v>41699</v>
          </cell>
        </row>
        <row r="224">
          <cell r="A224">
            <v>41730</v>
          </cell>
          <cell r="D224">
            <v>11</v>
          </cell>
          <cell r="I224">
            <v>2.4297885768381194E-2</v>
          </cell>
          <cell r="J224">
            <v>0.26727674345219316</v>
          </cell>
          <cell r="L224">
            <v>41730</v>
          </cell>
        </row>
        <row r="225">
          <cell r="A225">
            <v>41760</v>
          </cell>
          <cell r="D225">
            <v>8</v>
          </cell>
          <cell r="I225">
            <v>2.7099236641221377E-2</v>
          </cell>
          <cell r="J225">
            <v>0.21679389312977101</v>
          </cell>
          <cell r="L225">
            <v>41760</v>
          </cell>
        </row>
        <row r="226">
          <cell r="A226">
            <v>41791</v>
          </cell>
          <cell r="D226">
            <v>3</v>
          </cell>
          <cell r="I226">
            <v>1.631419939577039E-2</v>
          </cell>
          <cell r="J226">
            <v>4.894259818731117E-2</v>
          </cell>
          <cell r="L226">
            <v>41791</v>
          </cell>
        </row>
        <row r="227">
          <cell r="A227">
            <v>41821</v>
          </cell>
          <cell r="D227">
            <v>9</v>
          </cell>
          <cell r="I227">
            <v>1.9245217592325031E-2</v>
          </cell>
          <cell r="J227">
            <v>0.17320695833092528</v>
          </cell>
          <cell r="L227">
            <v>41821</v>
          </cell>
        </row>
        <row r="228">
          <cell r="A228">
            <v>41852</v>
          </cell>
          <cell r="D228">
            <v>10</v>
          </cell>
          <cell r="I228">
            <v>3.4951456310679613E-2</v>
          </cell>
          <cell r="J228">
            <v>0.34951456310679613</v>
          </cell>
          <cell r="L228">
            <v>41852</v>
          </cell>
        </row>
        <row r="229">
          <cell r="A229">
            <v>41883</v>
          </cell>
          <cell r="D229">
            <v>5</v>
          </cell>
          <cell r="I229">
            <v>3.0788177339901482E-2</v>
          </cell>
          <cell r="J229">
            <v>0.1539408866995074</v>
          </cell>
          <cell r="L229">
            <v>41883</v>
          </cell>
        </row>
        <row r="230">
          <cell r="A230">
            <v>41913</v>
          </cell>
          <cell r="D230">
            <v>4</v>
          </cell>
          <cell r="I230">
            <v>6.3276836158192087E-3</v>
          </cell>
          <cell r="J230">
            <v>2.5310734463276835E-2</v>
          </cell>
          <cell r="L230">
            <v>41913</v>
          </cell>
        </row>
        <row r="231">
          <cell r="A231">
            <v>41944</v>
          </cell>
          <cell r="D231">
            <v>10</v>
          </cell>
          <cell r="I231">
            <v>3.0341340075853349E-2</v>
          </cell>
          <cell r="J231">
            <v>0.30341340075853351</v>
          </cell>
          <cell r="L231">
            <v>41944</v>
          </cell>
        </row>
        <row r="232">
          <cell r="A232">
            <v>41974</v>
          </cell>
          <cell r="D232">
            <v>7</v>
          </cell>
          <cell r="I232">
            <v>2.6342197691921726E-2</v>
          </cell>
          <cell r="J232">
            <v>0.18439538384345208</v>
          </cell>
          <cell r="L232">
            <v>41974</v>
          </cell>
        </row>
        <row r="233">
          <cell r="A233">
            <v>42005</v>
          </cell>
          <cell r="D233">
            <v>3</v>
          </cell>
          <cell r="I233">
            <v>3.565950920245399E-2</v>
          </cell>
          <cell r="J233">
            <v>0.10697852760736197</v>
          </cell>
          <cell r="L233">
            <v>42005</v>
          </cell>
        </row>
        <row r="235">
          <cell r="I235" t="str">
            <v>Índice compuesto</v>
          </cell>
          <cell r="J235" t="str">
            <v>Índice compuesto escalado</v>
          </cell>
        </row>
        <row r="236">
          <cell r="A236">
            <v>1996</v>
          </cell>
          <cell r="F236">
            <v>1996</v>
          </cell>
          <cell r="G236">
            <v>0.88888888888888884</v>
          </cell>
          <cell r="I236">
            <v>2.0967357636406954E-2</v>
          </cell>
          <cell r="J236">
            <v>0.33547772218251126</v>
          </cell>
          <cell r="L236">
            <v>1996</v>
          </cell>
        </row>
        <row r="237">
          <cell r="A237">
            <v>1997</v>
          </cell>
          <cell r="F237">
            <v>1997</v>
          </cell>
          <cell r="G237">
            <v>0.875</v>
          </cell>
          <cell r="I237">
            <v>2.4036875103118298E-2</v>
          </cell>
          <cell r="J237">
            <v>1.1778068800527965</v>
          </cell>
          <cell r="L237">
            <v>1997</v>
          </cell>
        </row>
        <row r="238">
          <cell r="A238">
            <v>1998</v>
          </cell>
          <cell r="F238">
            <v>1998</v>
          </cell>
          <cell r="G238">
            <v>0.67213114754098358</v>
          </cell>
          <cell r="I238">
            <v>1.9536830682249987E-2</v>
          </cell>
          <cell r="J238">
            <v>1.6020201159444989</v>
          </cell>
          <cell r="L238">
            <v>1998</v>
          </cell>
        </row>
        <row r="239">
          <cell r="A239">
            <v>1999</v>
          </cell>
          <cell r="F239">
            <v>1999</v>
          </cell>
          <cell r="G239">
            <v>0.79130434782608694</v>
          </cell>
          <cell r="I239">
            <v>3.0425699406564127E-2</v>
          </cell>
          <cell r="J239">
            <v>2.7687386459973355</v>
          </cell>
          <cell r="L239">
            <v>1999</v>
          </cell>
        </row>
        <row r="240">
          <cell r="A240">
            <v>2000</v>
          </cell>
          <cell r="F240">
            <v>2000</v>
          </cell>
          <cell r="G240">
            <v>0.7722772277227723</v>
          </cell>
          <cell r="I240">
            <v>1.7401344616993011E-2</v>
          </cell>
          <cell r="J240">
            <v>1.3573048801254548</v>
          </cell>
          <cell r="L240">
            <v>2000</v>
          </cell>
        </row>
        <row r="241">
          <cell r="A241">
            <v>2001</v>
          </cell>
          <cell r="F241">
            <v>2001</v>
          </cell>
          <cell r="G241">
            <v>0.80597014925373134</v>
          </cell>
          <cell r="I241">
            <v>2.1240196517202818E-2</v>
          </cell>
          <cell r="J241">
            <v>1.1469706119289522</v>
          </cell>
          <cell r="L241">
            <v>2001</v>
          </cell>
        </row>
        <row r="242">
          <cell r="A242">
            <v>2002</v>
          </cell>
          <cell r="F242">
            <v>2002</v>
          </cell>
          <cell r="G242">
            <v>0.79411764705882348</v>
          </cell>
          <cell r="I242">
            <v>1.9781101029151878E-2</v>
          </cell>
          <cell r="J242">
            <v>1.0681794555742015</v>
          </cell>
          <cell r="L242">
            <v>2002</v>
          </cell>
        </row>
        <row r="243">
          <cell r="A243">
            <v>2003</v>
          </cell>
          <cell r="F243">
            <v>2003</v>
          </cell>
          <cell r="G243">
            <v>0.84057971014492749</v>
          </cell>
          <cell r="I243">
            <v>2.4397436231016749E-2</v>
          </cell>
          <cell r="J243">
            <v>1.4150513013989714</v>
          </cell>
          <cell r="L243">
            <v>2003</v>
          </cell>
        </row>
        <row r="244">
          <cell r="A244">
            <v>2004</v>
          </cell>
          <cell r="F244">
            <v>2004</v>
          </cell>
          <cell r="G244">
            <v>0.78899082568807344</v>
          </cell>
          <cell r="I244">
            <v>2.8554601188193952E-2</v>
          </cell>
          <cell r="J244">
            <v>2.4556957021846797</v>
          </cell>
          <cell r="L244">
            <v>2004</v>
          </cell>
        </row>
        <row r="245">
          <cell r="A245">
            <v>2005</v>
          </cell>
          <cell r="F245">
            <v>2005</v>
          </cell>
          <cell r="G245">
            <v>0.7720588235294118</v>
          </cell>
          <cell r="I245">
            <v>2.611093652957755E-2</v>
          </cell>
          <cell r="J245">
            <v>2.7416483356056429</v>
          </cell>
          <cell r="L245">
            <v>2005</v>
          </cell>
        </row>
        <row r="246">
          <cell r="A246">
            <v>2006</v>
          </cell>
          <cell r="F246">
            <v>2006</v>
          </cell>
          <cell r="G246">
            <v>0.84057971014492749</v>
          </cell>
          <cell r="I246">
            <v>2.6456013767079262E-2</v>
          </cell>
          <cell r="J246">
            <v>3.0688975969811945</v>
          </cell>
          <cell r="L246">
            <v>2006</v>
          </cell>
        </row>
        <row r="247">
          <cell r="A247">
            <v>2007</v>
          </cell>
          <cell r="F247">
            <v>2007</v>
          </cell>
          <cell r="G247">
            <v>0.79084967320261434</v>
          </cell>
          <cell r="I247">
            <v>2.6069698740019805E-2</v>
          </cell>
          <cell r="J247">
            <v>3.1544335475423964</v>
          </cell>
          <cell r="L247">
            <v>2007</v>
          </cell>
        </row>
        <row r="248">
          <cell r="A248">
            <v>2008</v>
          </cell>
          <cell r="F248">
            <v>2008</v>
          </cell>
          <cell r="G248">
            <v>0.78217821782178221</v>
          </cell>
          <cell r="I248">
            <v>2.5825797680132979E-2</v>
          </cell>
          <cell r="J248">
            <v>2.0402380167305054</v>
          </cell>
          <cell r="L248">
            <v>2008</v>
          </cell>
        </row>
        <row r="249">
          <cell r="A249">
            <v>2009</v>
          </cell>
          <cell r="F249">
            <v>2009</v>
          </cell>
          <cell r="G249">
            <v>0.828125</v>
          </cell>
          <cell r="I249">
            <v>2.6674366953299444E-2</v>
          </cell>
          <cell r="J249">
            <v>2.827482897049741</v>
          </cell>
          <cell r="L249">
            <v>2009</v>
          </cell>
        </row>
        <row r="250">
          <cell r="A250">
            <v>2010</v>
          </cell>
          <cell r="F250">
            <v>2010</v>
          </cell>
          <cell r="G250">
            <v>0.84076433121019112</v>
          </cell>
          <cell r="I250">
            <v>3.1136149757442756E-2</v>
          </cell>
          <cell r="J250">
            <v>4.1099717679824437</v>
          </cell>
          <cell r="L250">
            <v>2010</v>
          </cell>
        </row>
        <row r="251">
          <cell r="A251">
            <v>2011</v>
          </cell>
          <cell r="F251">
            <v>2011</v>
          </cell>
          <cell r="G251">
            <v>0.7921348314606742</v>
          </cell>
          <cell r="I251">
            <v>2.8297671964575968E-2</v>
          </cell>
          <cell r="J251">
            <v>3.9899717470052116</v>
          </cell>
          <cell r="L251">
            <v>2011</v>
          </cell>
        </row>
        <row r="252">
          <cell r="A252">
            <v>2012</v>
          </cell>
          <cell r="F252">
            <v>2012</v>
          </cell>
          <cell r="G252">
            <v>0.88601036269430056</v>
          </cell>
          <cell r="I252">
            <v>3.7144328919647605E-2</v>
          </cell>
          <cell r="J252">
            <v>6.3516802452597405</v>
          </cell>
          <cell r="L252">
            <v>2012</v>
          </cell>
        </row>
        <row r="253">
          <cell r="A253">
            <v>2013</v>
          </cell>
          <cell r="F253">
            <v>2013</v>
          </cell>
          <cell r="G253">
            <v>0.8046875</v>
          </cell>
          <cell r="I253">
            <v>2.8087907380509286E-2</v>
          </cell>
          <cell r="J253">
            <v>2.8930544601924564</v>
          </cell>
          <cell r="L253">
            <v>2013</v>
          </cell>
        </row>
        <row r="254">
          <cell r="A254">
            <v>2014</v>
          </cell>
          <cell r="F254">
            <v>2014</v>
          </cell>
          <cell r="G254">
            <v>0.85567010309278346</v>
          </cell>
          <cell r="I254">
            <v>2.5771627686700809E-2</v>
          </cell>
          <cell r="J254">
            <v>2.139045097996167</v>
          </cell>
          <cell r="L254">
            <v>2014</v>
          </cell>
        </row>
      </sheetData>
      <sheetData sheetId="31">
        <row r="3">
          <cell r="I3" t="str">
            <v>Índice compuesto</v>
          </cell>
          <cell r="J3" t="str">
            <v>Índice compuesto Escalado</v>
          </cell>
        </row>
        <row r="4">
          <cell r="A4">
            <v>35034</v>
          </cell>
          <cell r="L4">
            <v>35034</v>
          </cell>
        </row>
        <row r="5">
          <cell r="A5">
            <v>35065</v>
          </cell>
          <cell r="D5">
            <v>1</v>
          </cell>
          <cell r="I5">
            <v>8.9285714285714281E-3</v>
          </cell>
          <cell r="J5">
            <v>8.9285714285714281E-3</v>
          </cell>
          <cell r="L5">
            <v>35065</v>
          </cell>
        </row>
        <row r="6">
          <cell r="A6">
            <v>35096</v>
          </cell>
          <cell r="D6">
            <v>0</v>
          </cell>
          <cell r="I6">
            <v>0</v>
          </cell>
          <cell r="J6">
            <v>0</v>
          </cell>
          <cell r="L6">
            <v>35096</v>
          </cell>
        </row>
        <row r="7">
          <cell r="A7">
            <v>35125</v>
          </cell>
          <cell r="D7">
            <v>8</v>
          </cell>
          <cell r="I7">
            <v>4.0299906279287721E-2</v>
          </cell>
          <cell r="J7">
            <v>0.32239925023430177</v>
          </cell>
          <cell r="L7">
            <v>35125</v>
          </cell>
        </row>
        <row r="8">
          <cell r="A8">
            <v>35156</v>
          </cell>
          <cell r="D8">
            <v>1</v>
          </cell>
          <cell r="I8">
            <v>8.5470085470085479E-3</v>
          </cell>
          <cell r="J8">
            <v>8.5470085470085479E-3</v>
          </cell>
          <cell r="L8">
            <v>35156</v>
          </cell>
        </row>
        <row r="9">
          <cell r="A9">
            <v>35186</v>
          </cell>
          <cell r="D9">
            <v>1</v>
          </cell>
          <cell r="I9">
            <v>7.8431372549019607E-3</v>
          </cell>
          <cell r="J9">
            <v>7.8431372549019607E-3</v>
          </cell>
          <cell r="L9">
            <v>35186</v>
          </cell>
        </row>
        <row r="10">
          <cell r="A10">
            <v>35217</v>
          </cell>
          <cell r="D10">
            <v>1</v>
          </cell>
          <cell r="I10">
            <v>1.3605442176870748E-2</v>
          </cell>
          <cell r="J10">
            <v>1.3605442176870748E-2</v>
          </cell>
          <cell r="L10">
            <v>35217</v>
          </cell>
        </row>
        <row r="11">
          <cell r="A11">
            <v>35247</v>
          </cell>
          <cell r="D11">
            <v>2</v>
          </cell>
          <cell r="I11">
            <v>4.1716328963051254E-2</v>
          </cell>
          <cell r="J11">
            <v>8.3432657926102508E-2</v>
          </cell>
          <cell r="L11">
            <v>35247</v>
          </cell>
        </row>
        <row r="12">
          <cell r="A12">
            <v>35278</v>
          </cell>
          <cell r="L12">
            <v>35278</v>
          </cell>
        </row>
        <row r="13">
          <cell r="A13">
            <v>35309</v>
          </cell>
          <cell r="L13">
            <v>35309</v>
          </cell>
        </row>
        <row r="14">
          <cell r="A14">
            <v>35339</v>
          </cell>
          <cell r="D14">
            <v>8</v>
          </cell>
          <cell r="I14">
            <v>2.9749830966869506E-2</v>
          </cell>
          <cell r="J14">
            <v>0.23799864773495605</v>
          </cell>
          <cell r="L14">
            <v>35339</v>
          </cell>
        </row>
        <row r="15">
          <cell r="A15">
            <v>35370</v>
          </cell>
          <cell r="D15">
            <v>3</v>
          </cell>
          <cell r="I15">
            <v>3.2718619869125519E-2</v>
          </cell>
          <cell r="J15">
            <v>9.815585960737655E-2</v>
          </cell>
          <cell r="L15">
            <v>35370</v>
          </cell>
        </row>
        <row r="16">
          <cell r="A16">
            <v>35400</v>
          </cell>
          <cell r="D16">
            <v>3</v>
          </cell>
          <cell r="I16">
            <v>3.6290322580645164E-2</v>
          </cell>
          <cell r="J16">
            <v>0.1088709677419355</v>
          </cell>
          <cell r="L16">
            <v>35400</v>
          </cell>
        </row>
        <row r="17">
          <cell r="A17">
            <v>35431</v>
          </cell>
          <cell r="D17">
            <v>1</v>
          </cell>
          <cell r="I17">
            <v>2.1909233176838811E-2</v>
          </cell>
          <cell r="J17">
            <v>2.1909233176838811E-2</v>
          </cell>
          <cell r="L17">
            <v>35431</v>
          </cell>
        </row>
        <row r="18">
          <cell r="A18">
            <v>35462</v>
          </cell>
          <cell r="L18">
            <v>35462</v>
          </cell>
        </row>
        <row r="19">
          <cell r="A19">
            <v>35490</v>
          </cell>
          <cell r="D19">
            <v>2</v>
          </cell>
          <cell r="I19">
            <v>3.4722222222222224E-2</v>
          </cell>
          <cell r="J19">
            <v>6.9444444444444448E-2</v>
          </cell>
          <cell r="L19">
            <v>35490</v>
          </cell>
        </row>
        <row r="20">
          <cell r="A20">
            <v>35521</v>
          </cell>
          <cell r="D20">
            <v>5</v>
          </cell>
          <cell r="I20">
            <v>7.5329566854990589E-3</v>
          </cell>
          <cell r="J20">
            <v>3.7664783427495296E-2</v>
          </cell>
          <cell r="L20">
            <v>35521</v>
          </cell>
        </row>
        <row r="21">
          <cell r="A21">
            <v>35551</v>
          </cell>
          <cell r="D21">
            <v>5</v>
          </cell>
          <cell r="I21">
            <v>1.6409266409266408E-2</v>
          </cell>
          <cell r="J21">
            <v>8.2046332046332035E-2</v>
          </cell>
          <cell r="L21">
            <v>35551</v>
          </cell>
        </row>
        <row r="22">
          <cell r="A22">
            <v>35582</v>
          </cell>
          <cell r="D22">
            <v>5</v>
          </cell>
          <cell r="I22">
            <v>5.9171597633136092E-2</v>
          </cell>
          <cell r="J22">
            <v>0.29585798816568043</v>
          </cell>
          <cell r="L22">
            <v>35582</v>
          </cell>
        </row>
        <row r="23">
          <cell r="A23">
            <v>35612</v>
          </cell>
          <cell r="D23">
            <v>6</v>
          </cell>
          <cell r="I23">
            <v>4.2372881355932202E-2</v>
          </cell>
          <cell r="J23">
            <v>0.25423728813559321</v>
          </cell>
          <cell r="L23">
            <v>35612</v>
          </cell>
        </row>
        <row r="24">
          <cell r="A24">
            <v>35643</v>
          </cell>
          <cell r="D24">
            <v>7</v>
          </cell>
          <cell r="I24">
            <v>2.8885832187070151E-2</v>
          </cell>
          <cell r="J24">
            <v>0.20220082530949107</v>
          </cell>
          <cell r="L24">
            <v>35643</v>
          </cell>
        </row>
        <row r="25">
          <cell r="A25">
            <v>35674</v>
          </cell>
          <cell r="D25">
            <v>2</v>
          </cell>
          <cell r="I25">
            <v>2.0905923344947737E-2</v>
          </cell>
          <cell r="J25">
            <v>4.1811846689895474E-2</v>
          </cell>
          <cell r="L25">
            <v>35674</v>
          </cell>
        </row>
        <row r="26">
          <cell r="A26">
            <v>35704</v>
          </cell>
          <cell r="D26">
            <v>5</v>
          </cell>
          <cell r="I26">
            <v>3.0680302356602934E-2</v>
          </cell>
          <cell r="J26">
            <v>0.15340151178301467</v>
          </cell>
          <cell r="L26">
            <v>35704</v>
          </cell>
        </row>
        <row r="27">
          <cell r="A27">
            <v>35735</v>
          </cell>
          <cell r="D27">
            <v>9</v>
          </cell>
          <cell r="I27">
            <v>2.6533523537803139E-2</v>
          </cell>
          <cell r="J27">
            <v>0.23880171184022825</v>
          </cell>
          <cell r="L27">
            <v>35735</v>
          </cell>
        </row>
        <row r="28">
          <cell r="A28">
            <v>35765</v>
          </cell>
          <cell r="D28">
            <v>7</v>
          </cell>
          <cell r="I28">
            <v>1.5259611573523584E-2</v>
          </cell>
          <cell r="J28">
            <v>0.10681728101466509</v>
          </cell>
          <cell r="L28">
            <v>35765</v>
          </cell>
        </row>
        <row r="29">
          <cell r="A29">
            <v>35796</v>
          </cell>
          <cell r="D29">
            <v>5</v>
          </cell>
          <cell r="I29">
            <v>2.1441972661484857E-2</v>
          </cell>
          <cell r="J29">
            <v>0.10720986330742428</v>
          </cell>
          <cell r="L29">
            <v>35796</v>
          </cell>
        </row>
        <row r="30">
          <cell r="A30">
            <v>35827</v>
          </cell>
          <cell r="D30">
            <v>8</v>
          </cell>
          <cell r="I30">
            <v>3.3009136457412318E-2</v>
          </cell>
          <cell r="J30">
            <v>0.26407309165929854</v>
          </cell>
          <cell r="L30">
            <v>35827</v>
          </cell>
        </row>
        <row r="31">
          <cell r="A31">
            <v>35855</v>
          </cell>
          <cell r="D31">
            <v>4</v>
          </cell>
          <cell r="I31">
            <v>2.1290751829673982E-2</v>
          </cell>
          <cell r="J31">
            <v>8.516300731869593E-2</v>
          </cell>
          <cell r="L31">
            <v>35855</v>
          </cell>
        </row>
        <row r="32">
          <cell r="A32">
            <v>35886</v>
          </cell>
          <cell r="D32">
            <v>9</v>
          </cell>
          <cell r="I32">
            <v>3.1604538087520256E-2</v>
          </cell>
          <cell r="J32">
            <v>0.28444084278768234</v>
          </cell>
          <cell r="L32">
            <v>35886</v>
          </cell>
        </row>
        <row r="33">
          <cell r="A33">
            <v>35916</v>
          </cell>
          <cell r="D33">
            <v>3</v>
          </cell>
          <cell r="I33">
            <v>1.8711018711018712E-2</v>
          </cell>
          <cell r="J33">
            <v>5.6133056133056136E-2</v>
          </cell>
          <cell r="L33">
            <v>35916</v>
          </cell>
        </row>
        <row r="34">
          <cell r="A34">
            <v>35947</v>
          </cell>
          <cell r="D34">
            <v>5</v>
          </cell>
          <cell r="I34">
            <v>3.5883547731888961E-2</v>
          </cell>
          <cell r="J34">
            <v>0.1794177386594448</v>
          </cell>
          <cell r="L34">
            <v>35947</v>
          </cell>
        </row>
        <row r="35">
          <cell r="A35">
            <v>35977</v>
          </cell>
          <cell r="D35">
            <v>5</v>
          </cell>
          <cell r="I35">
            <v>2.5281991443018282E-2</v>
          </cell>
          <cell r="J35">
            <v>0.12640995721509141</v>
          </cell>
          <cell r="L35">
            <v>35977</v>
          </cell>
        </row>
        <row r="36">
          <cell r="A36">
            <v>36008</v>
          </cell>
          <cell r="D36">
            <v>15</v>
          </cell>
          <cell r="I36">
            <v>4.5273281726483698E-2</v>
          </cell>
          <cell r="J36">
            <v>0.67909922589725547</v>
          </cell>
          <cell r="L36">
            <v>36008</v>
          </cell>
        </row>
        <row r="37">
          <cell r="A37">
            <v>36039</v>
          </cell>
          <cell r="D37">
            <v>4</v>
          </cell>
          <cell r="I37">
            <v>9.2165898617511521E-3</v>
          </cell>
          <cell r="J37">
            <v>3.6866359447004608E-2</v>
          </cell>
          <cell r="L37">
            <v>36039</v>
          </cell>
        </row>
        <row r="38">
          <cell r="A38">
            <v>36069</v>
          </cell>
          <cell r="D38">
            <v>15</v>
          </cell>
          <cell r="I38">
            <v>3.4479545242754636E-2</v>
          </cell>
          <cell r="J38">
            <v>0.51719317864131953</v>
          </cell>
          <cell r="L38">
            <v>36069</v>
          </cell>
        </row>
        <row r="39">
          <cell r="A39">
            <v>36100</v>
          </cell>
          <cell r="D39">
            <v>20</v>
          </cell>
          <cell r="I39">
            <v>2.9359540092473761E-2</v>
          </cell>
          <cell r="J39">
            <v>0.58719080184947525</v>
          </cell>
          <cell r="L39">
            <v>36100</v>
          </cell>
        </row>
        <row r="40">
          <cell r="A40">
            <v>36130</v>
          </cell>
          <cell r="D40">
            <v>33</v>
          </cell>
          <cell r="I40">
            <v>3.96415753106917E-2</v>
          </cell>
          <cell r="J40">
            <v>1.3081719852528262</v>
          </cell>
          <cell r="L40">
            <v>36130</v>
          </cell>
        </row>
        <row r="41">
          <cell r="A41">
            <v>36161</v>
          </cell>
          <cell r="D41">
            <v>18</v>
          </cell>
          <cell r="I41">
            <v>3.1880108991825619E-2</v>
          </cell>
          <cell r="J41">
            <v>0.57384196185286118</v>
          </cell>
          <cell r="L41">
            <v>36161</v>
          </cell>
        </row>
        <row r="42">
          <cell r="A42">
            <v>36192</v>
          </cell>
          <cell r="D42">
            <v>22</v>
          </cell>
          <cell r="I42">
            <v>4.8945147679324896E-2</v>
          </cell>
          <cell r="J42">
            <v>1.0767932489451477</v>
          </cell>
          <cell r="L42">
            <v>36192</v>
          </cell>
        </row>
        <row r="43">
          <cell r="A43">
            <v>36220</v>
          </cell>
          <cell r="D43">
            <v>21</v>
          </cell>
          <cell r="I43">
            <v>2.8267507140746578E-2</v>
          </cell>
          <cell r="J43">
            <v>0.59361764995567812</v>
          </cell>
          <cell r="L43">
            <v>36220</v>
          </cell>
        </row>
        <row r="44">
          <cell r="A44">
            <v>36251</v>
          </cell>
          <cell r="D44">
            <v>6</v>
          </cell>
          <cell r="I44">
            <v>2.8994447871684145E-2</v>
          </cell>
          <cell r="J44">
            <v>0.17396668723010486</v>
          </cell>
          <cell r="L44">
            <v>36251</v>
          </cell>
        </row>
        <row r="45">
          <cell r="A45">
            <v>36281</v>
          </cell>
          <cell r="D45">
            <v>21</v>
          </cell>
          <cell r="I45">
            <v>3.5363524372464143E-2</v>
          </cell>
          <cell r="J45">
            <v>0.74263401182174704</v>
          </cell>
          <cell r="L45">
            <v>36281</v>
          </cell>
        </row>
        <row r="46">
          <cell r="A46">
            <v>36312</v>
          </cell>
          <cell r="D46">
            <v>23</v>
          </cell>
          <cell r="I46">
            <v>3.7200966088543543E-2</v>
          </cell>
          <cell r="J46">
            <v>0.85562222003650146</v>
          </cell>
          <cell r="L46">
            <v>36312</v>
          </cell>
        </row>
        <row r="47">
          <cell r="A47">
            <v>36342</v>
          </cell>
          <cell r="D47">
            <v>11</v>
          </cell>
          <cell r="I47">
            <v>3.8706256627783667E-2</v>
          </cell>
          <cell r="J47">
            <v>0.42576882290562035</v>
          </cell>
          <cell r="L47">
            <v>36342</v>
          </cell>
        </row>
        <row r="48">
          <cell r="A48">
            <v>36373</v>
          </cell>
          <cell r="D48">
            <v>8</v>
          </cell>
          <cell r="I48">
            <v>2.7106863596872283E-2</v>
          </cell>
          <cell r="J48">
            <v>0.21685490877497826</v>
          </cell>
          <cell r="L48">
            <v>36373</v>
          </cell>
        </row>
        <row r="49">
          <cell r="A49">
            <v>36404</v>
          </cell>
          <cell r="D49">
            <v>6</v>
          </cell>
          <cell r="I49">
            <v>2.4590163934426229E-2</v>
          </cell>
          <cell r="J49">
            <v>0.14754098360655737</v>
          </cell>
          <cell r="L49">
            <v>36404</v>
          </cell>
        </row>
        <row r="50">
          <cell r="A50">
            <v>36434</v>
          </cell>
          <cell r="D50">
            <v>7</v>
          </cell>
          <cell r="I50">
            <v>1.4038727524204703E-2</v>
          </cell>
          <cell r="J50">
            <v>9.8271092669432916E-2</v>
          </cell>
          <cell r="L50">
            <v>36434</v>
          </cell>
        </row>
        <row r="51">
          <cell r="A51">
            <v>36465</v>
          </cell>
          <cell r="D51">
            <v>7</v>
          </cell>
          <cell r="I51">
            <v>3.3786446020488574E-2</v>
          </cell>
          <cell r="J51">
            <v>0.23650512214342001</v>
          </cell>
          <cell r="L51">
            <v>36465</v>
          </cell>
        </row>
        <row r="52">
          <cell r="A52">
            <v>36495</v>
          </cell>
          <cell r="D52">
            <v>10</v>
          </cell>
          <cell r="I52">
            <v>1.3132934481249088E-2</v>
          </cell>
          <cell r="J52">
            <v>0.13132934481249087</v>
          </cell>
          <cell r="L52">
            <v>36495</v>
          </cell>
        </row>
        <row r="53">
          <cell r="A53">
            <v>36526</v>
          </cell>
          <cell r="D53">
            <v>10</v>
          </cell>
          <cell r="I53">
            <v>2.4257452428440514E-2</v>
          </cell>
          <cell r="J53">
            <v>0.24257452428440515</v>
          </cell>
          <cell r="L53">
            <v>36526</v>
          </cell>
        </row>
        <row r="54">
          <cell r="A54">
            <v>36557</v>
          </cell>
          <cell r="D54">
            <v>10</v>
          </cell>
          <cell r="I54">
            <v>3.0542579949694573E-2</v>
          </cell>
          <cell r="J54">
            <v>0.3054257994969457</v>
          </cell>
          <cell r="L54">
            <v>36557</v>
          </cell>
        </row>
        <row r="55">
          <cell r="A55">
            <v>36586</v>
          </cell>
          <cell r="D55">
            <v>16</v>
          </cell>
          <cell r="I55">
            <v>2.8226473344726832E-2</v>
          </cell>
          <cell r="J55">
            <v>0.45162357351562932</v>
          </cell>
          <cell r="L55">
            <v>36586</v>
          </cell>
        </row>
        <row r="56">
          <cell r="A56">
            <v>36617</v>
          </cell>
          <cell r="D56">
            <v>9</v>
          </cell>
          <cell r="I56">
            <v>2.3379342431761783E-2</v>
          </cell>
          <cell r="J56">
            <v>0.21041408188585606</v>
          </cell>
          <cell r="L56">
            <v>36617</v>
          </cell>
        </row>
        <row r="57">
          <cell r="A57">
            <v>36647</v>
          </cell>
          <cell r="D57">
            <v>10</v>
          </cell>
          <cell r="I57">
            <v>4.5969353764157228E-2</v>
          </cell>
          <cell r="J57">
            <v>0.45969353764157228</v>
          </cell>
          <cell r="L57">
            <v>36647</v>
          </cell>
        </row>
        <row r="58">
          <cell r="A58">
            <v>36678</v>
          </cell>
          <cell r="D58">
            <v>15</v>
          </cell>
          <cell r="I58">
            <v>2.221632734266198E-2</v>
          </cell>
          <cell r="J58">
            <v>0.33324491013992968</v>
          </cell>
          <cell r="L58">
            <v>36678</v>
          </cell>
        </row>
        <row r="59">
          <cell r="A59">
            <v>36708</v>
          </cell>
          <cell r="D59">
            <v>9</v>
          </cell>
          <cell r="I59">
            <v>3.1247476786435201E-2</v>
          </cell>
          <cell r="J59">
            <v>0.28122729107791683</v>
          </cell>
          <cell r="L59">
            <v>36708</v>
          </cell>
        </row>
        <row r="60">
          <cell r="A60">
            <v>36739</v>
          </cell>
          <cell r="D60">
            <v>3</v>
          </cell>
          <cell r="I60">
            <v>1.3458950201884253E-2</v>
          </cell>
          <cell r="J60">
            <v>4.0376850605652756E-2</v>
          </cell>
          <cell r="L60">
            <v>36739</v>
          </cell>
        </row>
        <row r="61">
          <cell r="A61">
            <v>36770</v>
          </cell>
          <cell r="D61">
            <v>7</v>
          </cell>
          <cell r="I61">
            <v>2.3725316828765105E-2</v>
          </cell>
          <cell r="J61">
            <v>0.16607721780135573</v>
          </cell>
          <cell r="L61">
            <v>36770</v>
          </cell>
        </row>
        <row r="62">
          <cell r="A62">
            <v>36800</v>
          </cell>
          <cell r="D62">
            <v>5</v>
          </cell>
          <cell r="I62">
            <v>2.9714738510301111E-2</v>
          </cell>
          <cell r="J62">
            <v>0.14857369255150554</v>
          </cell>
          <cell r="L62">
            <v>36800</v>
          </cell>
        </row>
        <row r="63">
          <cell r="A63">
            <v>36831</v>
          </cell>
          <cell r="D63">
            <v>3</v>
          </cell>
          <cell r="I63">
            <v>1.1243611584327087E-2</v>
          </cell>
          <cell r="J63">
            <v>3.3730834752981262E-2</v>
          </cell>
          <cell r="L63">
            <v>36831</v>
          </cell>
        </row>
        <row r="64">
          <cell r="A64">
            <v>36861</v>
          </cell>
          <cell r="D64">
            <v>8</v>
          </cell>
          <cell r="I64">
            <v>3.9300104873875363E-2</v>
          </cell>
          <cell r="J64">
            <v>0.31440083899100291</v>
          </cell>
          <cell r="L64">
            <v>36861</v>
          </cell>
        </row>
        <row r="65">
          <cell r="A65">
            <v>36892</v>
          </cell>
          <cell r="D65">
            <v>8</v>
          </cell>
          <cell r="I65">
            <v>2.2579829808745473E-2</v>
          </cell>
          <cell r="J65">
            <v>0.18063863846996378</v>
          </cell>
          <cell r="L65">
            <v>36892</v>
          </cell>
        </row>
        <row r="66">
          <cell r="A66">
            <v>36923</v>
          </cell>
          <cell r="D66">
            <v>15</v>
          </cell>
          <cell r="I66">
            <v>4.4835490830636461E-2</v>
          </cell>
          <cell r="J66">
            <v>0.67253236245954695</v>
          </cell>
          <cell r="L66">
            <v>36923</v>
          </cell>
        </row>
        <row r="67">
          <cell r="A67">
            <v>36951</v>
          </cell>
          <cell r="D67">
            <v>8</v>
          </cell>
          <cell r="I67">
            <v>1.8142235123367198E-2</v>
          </cell>
          <cell r="J67">
            <v>0.14513788098693758</v>
          </cell>
          <cell r="L67">
            <v>36951</v>
          </cell>
        </row>
        <row r="68">
          <cell r="A68">
            <v>36982</v>
          </cell>
          <cell r="D68">
            <v>6</v>
          </cell>
          <cell r="I68">
            <v>2.2644674308079392E-2</v>
          </cell>
          <cell r="J68">
            <v>0.13586804584847634</v>
          </cell>
          <cell r="L68">
            <v>36982</v>
          </cell>
        </row>
        <row r="69">
          <cell r="A69">
            <v>37012</v>
          </cell>
          <cell r="D69">
            <v>10</v>
          </cell>
          <cell r="I69">
            <v>0.04</v>
          </cell>
          <cell r="J69">
            <v>0.4</v>
          </cell>
          <cell r="L69">
            <v>37012</v>
          </cell>
        </row>
        <row r="70">
          <cell r="A70">
            <v>37043</v>
          </cell>
          <cell r="D70">
            <v>15</v>
          </cell>
          <cell r="I70">
            <v>2.8514497732582106E-2</v>
          </cell>
          <cell r="J70">
            <v>0.42771746598873162</v>
          </cell>
          <cell r="L70">
            <v>37043</v>
          </cell>
        </row>
        <row r="71">
          <cell r="A71">
            <v>37073</v>
          </cell>
          <cell r="D71">
            <v>6</v>
          </cell>
          <cell r="I71">
            <v>2.6350461133069828E-2</v>
          </cell>
          <cell r="J71">
            <v>0.15810276679841898</v>
          </cell>
          <cell r="L71">
            <v>37073</v>
          </cell>
        </row>
        <row r="72">
          <cell r="A72">
            <v>37104</v>
          </cell>
          <cell r="D72">
            <v>9</v>
          </cell>
          <cell r="I72">
            <v>1.6518091242789721E-2</v>
          </cell>
          <cell r="J72">
            <v>0.14866282118510749</v>
          </cell>
          <cell r="L72">
            <v>37104</v>
          </cell>
        </row>
        <row r="73">
          <cell r="A73">
            <v>37135</v>
          </cell>
          <cell r="D73">
            <v>2</v>
          </cell>
          <cell r="I73">
            <v>5.1936994465730094E-2</v>
          </cell>
          <cell r="J73">
            <v>0.10387398893146019</v>
          </cell>
          <cell r="L73">
            <v>37135</v>
          </cell>
        </row>
        <row r="74">
          <cell r="A74">
            <v>37165</v>
          </cell>
          <cell r="D74">
            <v>3</v>
          </cell>
          <cell r="I74">
            <v>2.90956749672346E-2</v>
          </cell>
          <cell r="J74">
            <v>8.72870249017038E-2</v>
          </cell>
          <cell r="L74">
            <v>37165</v>
          </cell>
        </row>
        <row r="75">
          <cell r="A75">
            <v>37196</v>
          </cell>
          <cell r="D75">
            <v>3</v>
          </cell>
          <cell r="I75">
            <v>1.1928429423459244E-2</v>
          </cell>
          <cell r="J75">
            <v>3.5785288270377733E-2</v>
          </cell>
          <cell r="L75">
            <v>37196</v>
          </cell>
        </row>
        <row r="76">
          <cell r="A76">
            <v>37226</v>
          </cell>
          <cell r="D76">
            <v>12</v>
          </cell>
          <cell r="I76">
            <v>2.7112232030264818E-2</v>
          </cell>
          <cell r="J76">
            <v>0.32534678436317782</v>
          </cell>
          <cell r="L76">
            <v>37226</v>
          </cell>
        </row>
        <row r="77">
          <cell r="A77">
            <v>37257</v>
          </cell>
          <cell r="D77">
            <v>5</v>
          </cell>
          <cell r="I77">
            <v>1.3972055888223553E-2</v>
          </cell>
          <cell r="J77">
            <v>6.9860279441117765E-2</v>
          </cell>
          <cell r="L77">
            <v>37257</v>
          </cell>
        </row>
        <row r="78">
          <cell r="A78">
            <v>37288</v>
          </cell>
          <cell r="D78">
            <v>6</v>
          </cell>
          <cell r="I78">
            <v>2.0611229566453448E-2</v>
          </cell>
          <cell r="J78">
            <v>0.12366737739872069</v>
          </cell>
          <cell r="L78">
            <v>37288</v>
          </cell>
        </row>
        <row r="79">
          <cell r="A79">
            <v>37316</v>
          </cell>
          <cell r="D79">
            <v>9</v>
          </cell>
          <cell r="I79">
            <v>1.5535714285714286E-2</v>
          </cell>
          <cell r="J79">
            <v>0.13982142857142857</v>
          </cell>
          <cell r="L79">
            <v>37316</v>
          </cell>
        </row>
        <row r="80">
          <cell r="A80">
            <v>37347</v>
          </cell>
          <cell r="D80">
            <v>7</v>
          </cell>
          <cell r="I80">
            <v>3.5661218424962851E-2</v>
          </cell>
          <cell r="J80">
            <v>0.24962852897473997</v>
          </cell>
          <cell r="L80">
            <v>37347</v>
          </cell>
        </row>
        <row r="81">
          <cell r="A81">
            <v>37377</v>
          </cell>
          <cell r="D81">
            <v>4</v>
          </cell>
          <cell r="I81">
            <v>1.7955801104972375E-2</v>
          </cell>
          <cell r="J81">
            <v>7.18232044198895E-2</v>
          </cell>
          <cell r="L81">
            <v>37377</v>
          </cell>
        </row>
        <row r="82">
          <cell r="A82">
            <v>37408</v>
          </cell>
          <cell r="D82">
            <v>4</v>
          </cell>
          <cell r="I82">
            <v>2.0651823168764117E-2</v>
          </cell>
          <cell r="J82">
            <v>8.2607292675056468E-2</v>
          </cell>
          <cell r="L82">
            <v>37408</v>
          </cell>
        </row>
        <row r="83">
          <cell r="A83">
            <v>37438</v>
          </cell>
          <cell r="D83">
            <v>9</v>
          </cell>
          <cell r="I83">
            <v>2.1542216173088657E-2</v>
          </cell>
          <cell r="J83">
            <v>0.19387994555779792</v>
          </cell>
          <cell r="L83">
            <v>37438</v>
          </cell>
        </row>
        <row r="84">
          <cell r="A84">
            <v>37469</v>
          </cell>
          <cell r="D84">
            <v>11</v>
          </cell>
          <cell r="I84">
            <v>2.5918944392082942E-2</v>
          </cell>
          <cell r="J84">
            <v>0.28510838831291235</v>
          </cell>
          <cell r="L84">
            <v>37469</v>
          </cell>
        </row>
        <row r="85">
          <cell r="A85">
            <v>37500</v>
          </cell>
          <cell r="D85">
            <v>3</v>
          </cell>
          <cell r="I85">
            <v>1.1037527593818985E-2</v>
          </cell>
          <cell r="J85">
            <v>3.3112582781456956E-2</v>
          </cell>
          <cell r="L85">
            <v>37500</v>
          </cell>
        </row>
        <row r="86">
          <cell r="A86">
            <v>37530</v>
          </cell>
          <cell r="D86">
            <v>7</v>
          </cell>
          <cell r="I86">
            <v>2.8209934395501401E-2</v>
          </cell>
          <cell r="J86">
            <v>0.19746954076850981</v>
          </cell>
          <cell r="L86">
            <v>37530</v>
          </cell>
        </row>
        <row r="87">
          <cell r="A87">
            <v>37561</v>
          </cell>
          <cell r="D87">
            <v>10</v>
          </cell>
          <cell r="I87">
            <v>1.6758840288252055E-2</v>
          </cell>
          <cell r="J87">
            <v>0.16758840288252055</v>
          </cell>
          <cell r="L87">
            <v>37561</v>
          </cell>
        </row>
        <row r="88">
          <cell r="A88">
            <v>37591</v>
          </cell>
          <cell r="D88">
            <v>9</v>
          </cell>
          <cell r="I88">
            <v>2.1236777868185515E-2</v>
          </cell>
          <cell r="J88">
            <v>0.19113100081366963</v>
          </cell>
          <cell r="L88">
            <v>37591</v>
          </cell>
        </row>
        <row r="89">
          <cell r="A89">
            <v>37622</v>
          </cell>
          <cell r="L89">
            <v>37622</v>
          </cell>
        </row>
        <row r="90">
          <cell r="A90">
            <v>37653</v>
          </cell>
          <cell r="L90">
            <v>37653</v>
          </cell>
        </row>
        <row r="91">
          <cell r="A91">
            <v>37681</v>
          </cell>
          <cell r="D91">
            <v>6</v>
          </cell>
          <cell r="I91">
            <v>2.9467680608365018E-2</v>
          </cell>
          <cell r="J91">
            <v>0.1768060836501901</v>
          </cell>
          <cell r="L91">
            <v>37681</v>
          </cell>
        </row>
        <row r="92">
          <cell r="A92">
            <v>37712</v>
          </cell>
          <cell r="D92">
            <v>7</v>
          </cell>
          <cell r="I92">
            <v>1.9846564376250833E-2</v>
          </cell>
          <cell r="J92">
            <v>0.13892595063375585</v>
          </cell>
          <cell r="L92">
            <v>37712</v>
          </cell>
        </row>
        <row r="93">
          <cell r="A93">
            <v>37742</v>
          </cell>
          <cell r="D93">
            <v>5</v>
          </cell>
          <cell r="I93">
            <v>2.0156210632401108E-2</v>
          </cell>
          <cell r="J93">
            <v>0.10078105316200554</v>
          </cell>
          <cell r="L93">
            <v>37742</v>
          </cell>
        </row>
        <row r="94">
          <cell r="A94">
            <v>37773</v>
          </cell>
          <cell r="D94">
            <v>4</v>
          </cell>
          <cell r="I94">
            <v>1.9793814432989693E-2</v>
          </cell>
          <cell r="J94">
            <v>7.917525773195877E-2</v>
          </cell>
          <cell r="L94">
            <v>37773</v>
          </cell>
        </row>
        <row r="95">
          <cell r="A95">
            <v>37803</v>
          </cell>
          <cell r="D95">
            <v>9</v>
          </cell>
          <cell r="I95">
            <v>2.1237545883586787E-2</v>
          </cell>
          <cell r="J95">
            <v>0.19113791295228108</v>
          </cell>
          <cell r="L95">
            <v>37803</v>
          </cell>
        </row>
        <row r="96">
          <cell r="A96">
            <v>37834</v>
          </cell>
          <cell r="D96">
            <v>5</v>
          </cell>
          <cell r="I96">
            <v>1.4239722634967806E-2</v>
          </cell>
          <cell r="J96">
            <v>7.1198613174839026E-2</v>
          </cell>
          <cell r="L96">
            <v>37834</v>
          </cell>
        </row>
        <row r="97">
          <cell r="A97">
            <v>37865</v>
          </cell>
          <cell r="D97">
            <v>7</v>
          </cell>
          <cell r="I97">
            <v>1.3509787703336091E-2</v>
          </cell>
          <cell r="J97">
            <v>9.4568513923352637E-2</v>
          </cell>
          <cell r="L97">
            <v>37865</v>
          </cell>
        </row>
        <row r="98">
          <cell r="A98">
            <v>37895</v>
          </cell>
          <cell r="D98">
            <v>7</v>
          </cell>
          <cell r="I98">
            <v>2.5108890596976685E-2</v>
          </cell>
          <cell r="J98">
            <v>0.1757622341788368</v>
          </cell>
          <cell r="L98">
            <v>37895</v>
          </cell>
        </row>
        <row r="99">
          <cell r="A99">
            <v>37926</v>
          </cell>
          <cell r="D99">
            <v>7</v>
          </cell>
          <cell r="I99">
            <v>2.2366382649109215E-2</v>
          </cell>
          <cell r="J99">
            <v>0.15656467854376449</v>
          </cell>
          <cell r="L99">
            <v>37926</v>
          </cell>
        </row>
        <row r="100">
          <cell r="A100">
            <v>37956</v>
          </cell>
          <cell r="D100">
            <v>4</v>
          </cell>
          <cell r="I100">
            <v>1.3227513227513227E-2</v>
          </cell>
          <cell r="J100">
            <v>5.2910052910052907E-2</v>
          </cell>
          <cell r="L100">
            <v>37956</v>
          </cell>
        </row>
        <row r="101">
          <cell r="A101">
            <v>37987</v>
          </cell>
          <cell r="D101">
            <v>12</v>
          </cell>
          <cell r="I101">
            <v>2.987467825646652E-2</v>
          </cell>
          <cell r="J101">
            <v>0.35849613907759825</v>
          </cell>
          <cell r="L101">
            <v>37987</v>
          </cell>
        </row>
        <row r="102">
          <cell r="A102">
            <v>38018</v>
          </cell>
          <cell r="D102">
            <v>7</v>
          </cell>
          <cell r="I102">
            <v>4.5098039215686274E-2</v>
          </cell>
          <cell r="J102">
            <v>0.31568627450980391</v>
          </cell>
          <cell r="L102">
            <v>38018</v>
          </cell>
        </row>
        <row r="103">
          <cell r="A103">
            <v>38047</v>
          </cell>
          <cell r="D103">
            <v>12</v>
          </cell>
          <cell r="I103">
            <v>3.7124582869855392E-2</v>
          </cell>
          <cell r="J103">
            <v>0.44549499443826468</v>
          </cell>
          <cell r="L103">
            <v>38047</v>
          </cell>
        </row>
        <row r="104">
          <cell r="A104">
            <v>38078</v>
          </cell>
          <cell r="D104">
            <v>12</v>
          </cell>
          <cell r="I104">
            <v>2.1842832036153653E-2</v>
          </cell>
          <cell r="J104">
            <v>0.26211398443384382</v>
          </cell>
          <cell r="L104">
            <v>38078</v>
          </cell>
        </row>
        <row r="105">
          <cell r="A105">
            <v>38108</v>
          </cell>
          <cell r="D105">
            <v>10</v>
          </cell>
          <cell r="I105">
            <v>3.1173672708574365E-2</v>
          </cell>
          <cell r="J105">
            <v>0.31173672708574363</v>
          </cell>
          <cell r="L105">
            <v>38108</v>
          </cell>
        </row>
        <row r="106">
          <cell r="A106">
            <v>38139</v>
          </cell>
          <cell r="D106">
            <v>10</v>
          </cell>
          <cell r="I106">
            <v>1.7378797866602742E-2</v>
          </cell>
          <cell r="J106">
            <v>0.17378797866602741</v>
          </cell>
          <cell r="L106">
            <v>38139</v>
          </cell>
        </row>
        <row r="107">
          <cell r="A107">
            <v>38169</v>
          </cell>
          <cell r="D107">
            <v>8</v>
          </cell>
          <cell r="I107">
            <v>2.0194174757281552E-2</v>
          </cell>
          <cell r="J107">
            <v>0.16155339805825242</v>
          </cell>
          <cell r="L107">
            <v>38169</v>
          </cell>
        </row>
        <row r="108">
          <cell r="A108">
            <v>38200</v>
          </cell>
          <cell r="D108">
            <v>6</v>
          </cell>
          <cell r="I108">
            <v>2.5881901840490801E-2</v>
          </cell>
          <cell r="J108">
            <v>0.1552914110429448</v>
          </cell>
          <cell r="L108">
            <v>38200</v>
          </cell>
        </row>
        <row r="109">
          <cell r="A109">
            <v>38231</v>
          </cell>
          <cell r="D109">
            <v>11</v>
          </cell>
          <cell r="I109">
            <v>3.0095316545069424E-2</v>
          </cell>
          <cell r="J109">
            <v>0.33104848199576364</v>
          </cell>
          <cell r="L109">
            <v>38231</v>
          </cell>
        </row>
        <row r="110">
          <cell r="A110">
            <v>38261</v>
          </cell>
          <cell r="D110">
            <v>11</v>
          </cell>
          <cell r="I110">
            <v>2.8942079298373832E-2</v>
          </cell>
          <cell r="J110">
            <v>0.31836287228211213</v>
          </cell>
          <cell r="L110">
            <v>38261</v>
          </cell>
        </row>
        <row r="111">
          <cell r="A111">
            <v>38292</v>
          </cell>
          <cell r="D111">
            <v>11</v>
          </cell>
          <cell r="I111">
            <v>1.4627659574468085E-2</v>
          </cell>
          <cell r="J111">
            <v>0.16090425531914893</v>
          </cell>
          <cell r="L111">
            <v>38292</v>
          </cell>
        </row>
        <row r="112">
          <cell r="A112">
            <v>38322</v>
          </cell>
          <cell r="D112">
            <v>11</v>
          </cell>
          <cell r="I112">
            <v>2.8551912568306009E-2</v>
          </cell>
          <cell r="J112">
            <v>0.31407103825136612</v>
          </cell>
          <cell r="L112">
            <v>38322</v>
          </cell>
        </row>
        <row r="113">
          <cell r="A113">
            <v>38353</v>
          </cell>
          <cell r="D113">
            <v>6</v>
          </cell>
          <cell r="I113">
            <v>3.0567685589519649E-2</v>
          </cell>
          <cell r="J113">
            <v>0.18340611353711789</v>
          </cell>
          <cell r="L113">
            <v>38353</v>
          </cell>
        </row>
        <row r="114">
          <cell r="A114">
            <v>38384</v>
          </cell>
          <cell r="D114">
            <v>9</v>
          </cell>
          <cell r="I114">
            <v>4.220045214770158E-2</v>
          </cell>
          <cell r="J114">
            <v>0.37980406932931421</v>
          </cell>
          <cell r="L114">
            <v>38384</v>
          </cell>
        </row>
        <row r="115">
          <cell r="A115">
            <v>38412</v>
          </cell>
          <cell r="D115">
            <v>13</v>
          </cell>
          <cell r="I115">
            <v>3.1409168081494056E-2</v>
          </cell>
          <cell r="J115">
            <v>0.40831918505942272</v>
          </cell>
          <cell r="L115">
            <v>38412</v>
          </cell>
        </row>
        <row r="116">
          <cell r="A116">
            <v>38443</v>
          </cell>
          <cell r="D116">
            <v>6</v>
          </cell>
          <cell r="I116">
            <v>2.0475020475020474E-2</v>
          </cell>
          <cell r="J116">
            <v>0.12285012285012284</v>
          </cell>
          <cell r="L116">
            <v>38443</v>
          </cell>
        </row>
        <row r="117">
          <cell r="A117">
            <v>38473</v>
          </cell>
          <cell r="D117">
            <v>9</v>
          </cell>
          <cell r="I117">
            <v>4.5229007633587781E-2</v>
          </cell>
          <cell r="J117">
            <v>0.40706106870229003</v>
          </cell>
          <cell r="L117">
            <v>38473</v>
          </cell>
        </row>
        <row r="118">
          <cell r="A118">
            <v>38504</v>
          </cell>
          <cell r="D118">
            <v>11</v>
          </cell>
          <cell r="I118">
            <v>2.7243359655419956E-2</v>
          </cell>
          <cell r="J118">
            <v>0.29967695620961954</v>
          </cell>
          <cell r="L118">
            <v>38504</v>
          </cell>
        </row>
        <row r="119">
          <cell r="A119">
            <v>38534</v>
          </cell>
          <cell r="D119">
            <v>3</v>
          </cell>
          <cell r="I119">
            <v>2.6168224299065422E-2</v>
          </cell>
          <cell r="J119">
            <v>7.8504672897196259E-2</v>
          </cell>
          <cell r="L119">
            <v>38534</v>
          </cell>
        </row>
        <row r="120">
          <cell r="A120">
            <v>38565</v>
          </cell>
          <cell r="D120">
            <v>5</v>
          </cell>
          <cell r="I120">
            <v>2.8771064529387585E-2</v>
          </cell>
          <cell r="J120">
            <v>0.14385532264693793</v>
          </cell>
          <cell r="L120">
            <v>38565</v>
          </cell>
        </row>
        <row r="121">
          <cell r="A121">
            <v>38596</v>
          </cell>
          <cell r="D121">
            <v>12</v>
          </cell>
          <cell r="I121">
            <v>2.2746781115879827E-2</v>
          </cell>
          <cell r="J121">
            <v>0.27296137339055793</v>
          </cell>
          <cell r="L121">
            <v>38596</v>
          </cell>
        </row>
        <row r="122">
          <cell r="A122">
            <v>38626</v>
          </cell>
          <cell r="D122">
            <v>13</v>
          </cell>
          <cell r="I122">
            <v>3.0144927536231884E-2</v>
          </cell>
          <cell r="J122">
            <v>0.3918840579710145</v>
          </cell>
          <cell r="L122">
            <v>38626</v>
          </cell>
        </row>
        <row r="123">
          <cell r="A123">
            <v>38657</v>
          </cell>
          <cell r="D123">
            <v>4</v>
          </cell>
          <cell r="I123">
            <v>1.0560281607509533E-2</v>
          </cell>
          <cell r="J123">
            <v>4.2241126430038134E-2</v>
          </cell>
          <cell r="L123">
            <v>38657</v>
          </cell>
        </row>
        <row r="124">
          <cell r="A124">
            <v>38687</v>
          </cell>
          <cell r="D124">
            <v>13</v>
          </cell>
          <cell r="I124">
            <v>2.3479415670650729E-2</v>
          </cell>
          <cell r="J124">
            <v>0.3052324037184595</v>
          </cell>
          <cell r="L124">
            <v>38687</v>
          </cell>
        </row>
        <row r="125">
          <cell r="A125">
            <v>38718</v>
          </cell>
          <cell r="D125">
            <v>15</v>
          </cell>
          <cell r="I125">
            <v>2.076295045045045E-2</v>
          </cell>
          <cell r="J125">
            <v>0.31144425675675674</v>
          </cell>
          <cell r="L125">
            <v>38718</v>
          </cell>
        </row>
        <row r="126">
          <cell r="A126">
            <v>38749</v>
          </cell>
          <cell r="D126">
            <v>19</v>
          </cell>
          <cell r="I126">
            <v>3.2934847579199046E-2</v>
          </cell>
          <cell r="J126">
            <v>0.62576210400478183</v>
          </cell>
          <cell r="L126">
            <v>38749</v>
          </cell>
        </row>
        <row r="127">
          <cell r="A127">
            <v>38777</v>
          </cell>
          <cell r="D127">
            <v>3</v>
          </cell>
          <cell r="I127">
            <v>1.5737704918032787E-2</v>
          </cell>
          <cell r="J127">
            <v>4.7213114754098361E-2</v>
          </cell>
          <cell r="L127">
            <v>38777</v>
          </cell>
        </row>
        <row r="128">
          <cell r="A128">
            <v>38808</v>
          </cell>
          <cell r="D128">
            <v>13</v>
          </cell>
          <cell r="I128">
            <v>2.8357843137254906E-2</v>
          </cell>
          <cell r="J128">
            <v>0.36865196078431378</v>
          </cell>
          <cell r="L128">
            <v>38808</v>
          </cell>
        </row>
        <row r="129">
          <cell r="A129">
            <v>38838</v>
          </cell>
          <cell r="D129">
            <v>7</v>
          </cell>
          <cell r="I129">
            <v>2.9173178536875791E-2</v>
          </cell>
          <cell r="J129">
            <v>0.20421224975813054</v>
          </cell>
          <cell r="L129">
            <v>38838</v>
          </cell>
        </row>
        <row r="130">
          <cell r="A130">
            <v>38869</v>
          </cell>
          <cell r="D130">
            <v>5</v>
          </cell>
          <cell r="I130">
            <v>1.1592741935483871E-2</v>
          </cell>
          <cell r="J130">
            <v>5.7963709677419359E-2</v>
          </cell>
          <cell r="L130">
            <v>38869</v>
          </cell>
        </row>
        <row r="131">
          <cell r="A131">
            <v>38899</v>
          </cell>
          <cell r="D131">
            <v>7</v>
          </cell>
          <cell r="I131">
            <v>3.6532788745178124E-2</v>
          </cell>
          <cell r="J131">
            <v>0.25572952121624687</v>
          </cell>
          <cell r="L131">
            <v>38899</v>
          </cell>
        </row>
        <row r="132">
          <cell r="A132">
            <v>38930</v>
          </cell>
          <cell r="D132">
            <v>6</v>
          </cell>
          <cell r="I132">
            <v>1.8682399213372662E-2</v>
          </cell>
          <cell r="J132">
            <v>0.11209439528023597</v>
          </cell>
          <cell r="L132">
            <v>38930</v>
          </cell>
        </row>
        <row r="133">
          <cell r="A133">
            <v>38961</v>
          </cell>
          <cell r="D133">
            <v>5</v>
          </cell>
          <cell r="I133">
            <v>1.2648809523809524E-2</v>
          </cell>
          <cell r="J133">
            <v>6.3244047619047616E-2</v>
          </cell>
          <cell r="L133">
            <v>38961</v>
          </cell>
        </row>
        <row r="134">
          <cell r="A134">
            <v>38991</v>
          </cell>
          <cell r="D134">
            <v>13</v>
          </cell>
          <cell r="I134">
            <v>1.9366519985331867E-2</v>
          </cell>
          <cell r="J134">
            <v>0.25176475980931429</v>
          </cell>
          <cell r="L134">
            <v>38991</v>
          </cell>
        </row>
        <row r="135">
          <cell r="A135">
            <v>39022</v>
          </cell>
          <cell r="D135">
            <v>7</v>
          </cell>
          <cell r="I135">
            <v>3.0434782608695653E-2</v>
          </cell>
          <cell r="J135">
            <v>0.21304347826086958</v>
          </cell>
          <cell r="L135">
            <v>39022</v>
          </cell>
        </row>
        <row r="136">
          <cell r="A136">
            <v>39052</v>
          </cell>
          <cell r="D136">
            <v>6</v>
          </cell>
          <cell r="I136">
            <v>1.86219739292365E-2</v>
          </cell>
          <cell r="J136">
            <v>0.111731843575419</v>
          </cell>
          <cell r="L136">
            <v>39052</v>
          </cell>
        </row>
        <row r="137">
          <cell r="A137">
            <v>39083</v>
          </cell>
          <cell r="D137">
            <v>5</v>
          </cell>
          <cell r="I137">
            <v>2.5167785234899327E-2</v>
          </cell>
          <cell r="J137">
            <v>0.12583892617449663</v>
          </cell>
          <cell r="L137">
            <v>39083</v>
          </cell>
        </row>
        <row r="138">
          <cell r="A138">
            <v>39114</v>
          </cell>
          <cell r="D138">
            <v>5</v>
          </cell>
          <cell r="I138">
            <v>3.440682631434077E-2</v>
          </cell>
          <cell r="J138">
            <v>0.17203413157170386</v>
          </cell>
          <cell r="L138">
            <v>39114</v>
          </cell>
        </row>
        <row r="139">
          <cell r="A139">
            <v>39142</v>
          </cell>
          <cell r="D139">
            <v>6</v>
          </cell>
          <cell r="I139">
            <v>2.3041474654377878E-2</v>
          </cell>
          <cell r="J139">
            <v>0.13824884792626727</v>
          </cell>
          <cell r="L139">
            <v>39142</v>
          </cell>
        </row>
        <row r="140">
          <cell r="A140">
            <v>39173</v>
          </cell>
          <cell r="D140">
            <v>12</v>
          </cell>
          <cell r="I140">
            <v>2.8729157278053176E-2</v>
          </cell>
          <cell r="J140">
            <v>0.34474988733663814</v>
          </cell>
          <cell r="L140">
            <v>39173</v>
          </cell>
        </row>
        <row r="141">
          <cell r="A141">
            <v>39203</v>
          </cell>
          <cell r="D141">
            <v>7</v>
          </cell>
          <cell r="I141">
            <v>2.0864381520119227E-2</v>
          </cell>
          <cell r="J141">
            <v>0.1460506706408346</v>
          </cell>
          <cell r="L141">
            <v>39203</v>
          </cell>
        </row>
        <row r="142">
          <cell r="A142">
            <v>39234</v>
          </cell>
          <cell r="D142">
            <v>5</v>
          </cell>
          <cell r="I142">
            <v>2.6089625537139352E-2</v>
          </cell>
          <cell r="J142">
            <v>0.13044812768569675</v>
          </cell>
          <cell r="L142">
            <v>39234</v>
          </cell>
        </row>
        <row r="143">
          <cell r="A143">
            <v>39264</v>
          </cell>
          <cell r="D143">
            <v>21</v>
          </cell>
          <cell r="I143">
            <v>4.9369747899159662E-2</v>
          </cell>
          <cell r="J143">
            <v>1.0367647058823528</v>
          </cell>
          <cell r="L143">
            <v>39264</v>
          </cell>
        </row>
        <row r="144">
          <cell r="A144">
            <v>39295</v>
          </cell>
          <cell r="D144">
            <v>22</v>
          </cell>
          <cell r="I144">
            <v>8.3305935037696274E-2</v>
          </cell>
          <cell r="J144">
            <v>1.832730570829318</v>
          </cell>
          <cell r="L144">
            <v>39295</v>
          </cell>
        </row>
        <row r="145">
          <cell r="A145">
            <v>39326</v>
          </cell>
          <cell r="D145">
            <v>6</v>
          </cell>
          <cell r="I145">
            <v>3.4917555771096023E-2</v>
          </cell>
          <cell r="J145">
            <v>0.20950533462657614</v>
          </cell>
          <cell r="L145">
            <v>39326</v>
          </cell>
        </row>
        <row r="146">
          <cell r="A146">
            <v>39356</v>
          </cell>
          <cell r="D146">
            <v>7</v>
          </cell>
          <cell r="I146">
            <v>1.478129713423831E-2</v>
          </cell>
          <cell r="J146">
            <v>0.10346907993966817</v>
          </cell>
          <cell r="L146">
            <v>39356</v>
          </cell>
        </row>
        <row r="147">
          <cell r="A147">
            <v>39387</v>
          </cell>
          <cell r="D147">
            <v>6</v>
          </cell>
          <cell r="I147">
            <v>2.2024565861922911E-2</v>
          </cell>
          <cell r="J147">
            <v>0.13214739517153745</v>
          </cell>
          <cell r="L147">
            <v>39387</v>
          </cell>
        </row>
        <row r="148">
          <cell r="A148">
            <v>39417</v>
          </cell>
          <cell r="D148">
            <v>8</v>
          </cell>
          <cell r="I148">
            <v>1.946845981428114E-2</v>
          </cell>
          <cell r="J148">
            <v>0.15574767851424912</v>
          </cell>
          <cell r="L148">
            <v>39417</v>
          </cell>
        </row>
        <row r="149">
          <cell r="A149">
            <v>39448</v>
          </cell>
          <cell r="D149">
            <v>4</v>
          </cell>
          <cell r="I149">
            <v>1.5218458517427588E-2</v>
          </cell>
          <cell r="J149">
            <v>6.087383406971035E-2</v>
          </cell>
          <cell r="L149">
            <v>39448</v>
          </cell>
        </row>
        <row r="150">
          <cell r="A150">
            <v>39479</v>
          </cell>
          <cell r="D150">
            <v>5</v>
          </cell>
          <cell r="I150">
            <v>1.3957307060755337E-2</v>
          </cell>
          <cell r="J150">
            <v>6.9786535303776681E-2</v>
          </cell>
          <cell r="L150">
            <v>39479</v>
          </cell>
        </row>
        <row r="151">
          <cell r="A151">
            <v>39508</v>
          </cell>
          <cell r="D151">
            <v>5</v>
          </cell>
          <cell r="I151">
            <v>2.2328548644338118E-2</v>
          </cell>
          <cell r="J151">
            <v>0.11164274322169059</v>
          </cell>
          <cell r="L151">
            <v>39508</v>
          </cell>
        </row>
        <row r="152">
          <cell r="A152">
            <v>39539</v>
          </cell>
          <cell r="D152">
            <v>4</v>
          </cell>
          <cell r="I152">
            <v>9.2879256965944269E-3</v>
          </cell>
          <cell r="J152">
            <v>3.7151702786377708E-2</v>
          </cell>
          <cell r="L152">
            <v>39539</v>
          </cell>
        </row>
        <row r="153">
          <cell r="A153">
            <v>39569</v>
          </cell>
          <cell r="D153">
            <v>4</v>
          </cell>
          <cell r="I153">
            <v>2.1917808219178079E-2</v>
          </cell>
          <cell r="J153">
            <v>8.7671232876712316E-2</v>
          </cell>
          <cell r="L153">
            <v>39569</v>
          </cell>
        </row>
        <row r="154">
          <cell r="A154">
            <v>39600</v>
          </cell>
          <cell r="D154">
            <v>8</v>
          </cell>
          <cell r="I154">
            <v>2.59958071278826E-2</v>
          </cell>
          <cell r="J154">
            <v>0.2079664570230608</v>
          </cell>
          <cell r="L154">
            <v>39600</v>
          </cell>
        </row>
        <row r="155">
          <cell r="A155">
            <v>39630</v>
          </cell>
          <cell r="D155">
            <v>2</v>
          </cell>
          <cell r="I155">
            <v>2.6666666666666668E-2</v>
          </cell>
          <cell r="J155">
            <v>5.3333333333333337E-2</v>
          </cell>
          <cell r="L155">
            <v>39630</v>
          </cell>
        </row>
        <row r="156">
          <cell r="A156">
            <v>39661</v>
          </cell>
          <cell r="D156">
            <v>5</v>
          </cell>
          <cell r="I156">
            <v>3.0372057706909643E-2</v>
          </cell>
          <cell r="J156">
            <v>0.15186028853454822</v>
          </cell>
          <cell r="L156">
            <v>39661</v>
          </cell>
        </row>
        <row r="157">
          <cell r="A157">
            <v>39692</v>
          </cell>
          <cell r="D157">
            <v>7</v>
          </cell>
          <cell r="I157">
            <v>3.0375223347230494E-2</v>
          </cell>
          <cell r="J157">
            <v>0.21262656343061345</v>
          </cell>
          <cell r="L157">
            <v>39692</v>
          </cell>
        </row>
        <row r="158">
          <cell r="A158">
            <v>39722</v>
          </cell>
          <cell r="D158">
            <v>9</v>
          </cell>
          <cell r="I158">
            <v>2.1998742928975488E-2</v>
          </cell>
          <cell r="J158">
            <v>0.1979886863607794</v>
          </cell>
          <cell r="L158">
            <v>39722</v>
          </cell>
        </row>
        <row r="159">
          <cell r="A159">
            <v>39753</v>
          </cell>
          <cell r="D159">
            <v>10</v>
          </cell>
          <cell r="I159">
            <v>2.1816037735849055E-2</v>
          </cell>
          <cell r="J159">
            <v>0.21816037735849056</v>
          </cell>
          <cell r="L159">
            <v>39753</v>
          </cell>
        </row>
        <row r="160">
          <cell r="A160">
            <v>39783</v>
          </cell>
          <cell r="D160">
            <v>7</v>
          </cell>
          <cell r="I160">
            <v>1.4292196007259526E-2</v>
          </cell>
          <cell r="J160">
            <v>0.10004537205081668</v>
          </cell>
          <cell r="L160">
            <v>39783</v>
          </cell>
        </row>
        <row r="161">
          <cell r="A161">
            <v>39814</v>
          </cell>
          <cell r="D161">
            <v>9</v>
          </cell>
          <cell r="I161">
            <v>3.9178213091256568E-2</v>
          </cell>
          <cell r="J161">
            <v>0.35260391782130912</v>
          </cell>
          <cell r="L161">
            <v>39814</v>
          </cell>
        </row>
        <row r="162">
          <cell r="A162">
            <v>39845</v>
          </cell>
          <cell r="D162">
            <v>20</v>
          </cell>
          <cell r="I162">
            <v>2.8636480998990684E-2</v>
          </cell>
          <cell r="J162">
            <v>0.57272961997981364</v>
          </cell>
          <cell r="L162">
            <v>39845</v>
          </cell>
        </row>
        <row r="163">
          <cell r="A163">
            <v>39873</v>
          </cell>
          <cell r="D163">
            <v>6</v>
          </cell>
          <cell r="I163">
            <v>2.2415940224159402E-2</v>
          </cell>
          <cell r="J163">
            <v>0.1344956413449564</v>
          </cell>
          <cell r="L163">
            <v>39873</v>
          </cell>
        </row>
        <row r="164">
          <cell r="A164">
            <v>39904</v>
          </cell>
          <cell r="D164">
            <v>7</v>
          </cell>
          <cell r="I164">
            <v>3.8043478260869568E-2</v>
          </cell>
          <cell r="J164">
            <v>0.26630434782608697</v>
          </cell>
          <cell r="L164">
            <v>39904</v>
          </cell>
        </row>
        <row r="165">
          <cell r="A165">
            <v>39934</v>
          </cell>
          <cell r="D165">
            <v>3</v>
          </cell>
          <cell r="I165">
            <v>2.4963289280469897E-2</v>
          </cell>
          <cell r="J165">
            <v>7.4889867841409691E-2</v>
          </cell>
          <cell r="L165">
            <v>39934</v>
          </cell>
        </row>
        <row r="166">
          <cell r="A166">
            <v>39965</v>
          </cell>
          <cell r="D166">
            <v>7</v>
          </cell>
          <cell r="I166">
            <v>3.7650602409638551E-2</v>
          </cell>
          <cell r="J166">
            <v>0.26355421686746983</v>
          </cell>
          <cell r="L166">
            <v>39965</v>
          </cell>
        </row>
        <row r="167">
          <cell r="A167">
            <v>39995</v>
          </cell>
          <cell r="D167">
            <v>7</v>
          </cell>
          <cell r="I167">
            <v>2.5253510140405618E-2</v>
          </cell>
          <cell r="J167">
            <v>0.17677457098283933</v>
          </cell>
          <cell r="L167">
            <v>39995</v>
          </cell>
        </row>
        <row r="168">
          <cell r="A168">
            <v>40026</v>
          </cell>
          <cell r="D168">
            <v>4</v>
          </cell>
          <cell r="I168">
            <v>2.4710424710424714E-2</v>
          </cell>
          <cell r="J168">
            <v>9.8841698841698855E-2</v>
          </cell>
          <cell r="L168">
            <v>40026</v>
          </cell>
        </row>
        <row r="169">
          <cell r="A169">
            <v>40057</v>
          </cell>
          <cell r="D169">
            <v>8</v>
          </cell>
          <cell r="I169">
            <v>1.3448802852776363E-2</v>
          </cell>
          <cell r="J169">
            <v>0.1075904228222109</v>
          </cell>
          <cell r="L169">
            <v>40057</v>
          </cell>
        </row>
        <row r="170">
          <cell r="A170">
            <v>40087</v>
          </cell>
          <cell r="D170">
            <v>10</v>
          </cell>
          <cell r="I170">
            <v>1.6620080078567651E-2</v>
          </cell>
          <cell r="J170">
            <v>0.16620080078567651</v>
          </cell>
          <cell r="L170">
            <v>40087</v>
          </cell>
        </row>
        <row r="171">
          <cell r="A171">
            <v>40118</v>
          </cell>
          <cell r="D171">
            <v>3</v>
          </cell>
          <cell r="I171">
            <v>2.1466905187835422E-2</v>
          </cell>
          <cell r="J171">
            <v>6.4400715563506267E-2</v>
          </cell>
          <cell r="L171">
            <v>40118</v>
          </cell>
        </row>
        <row r="172">
          <cell r="A172">
            <v>40148</v>
          </cell>
          <cell r="D172">
            <v>11</v>
          </cell>
          <cell r="I172">
            <v>3.9922699849170434E-2</v>
          </cell>
          <cell r="J172">
            <v>0.43914969834087481</v>
          </cell>
          <cell r="L172">
            <v>40148</v>
          </cell>
        </row>
        <row r="173">
          <cell r="A173">
            <v>40179</v>
          </cell>
          <cell r="D173">
            <v>6</v>
          </cell>
          <cell r="I173">
            <v>2.3261278195488722E-2</v>
          </cell>
          <cell r="J173">
            <v>0.13956766917293234</v>
          </cell>
          <cell r="L173">
            <v>40179</v>
          </cell>
        </row>
        <row r="174">
          <cell r="A174">
            <v>40210</v>
          </cell>
          <cell r="D174">
            <v>9</v>
          </cell>
          <cell r="I174">
            <v>3.9775725593667544E-2</v>
          </cell>
          <cell r="J174">
            <v>0.35798153034300789</v>
          </cell>
          <cell r="L174">
            <v>40210</v>
          </cell>
        </row>
        <row r="175">
          <cell r="A175">
            <v>40238</v>
          </cell>
          <cell r="D175">
            <v>9</v>
          </cell>
          <cell r="I175">
            <v>1.9232637202525497E-2</v>
          </cell>
          <cell r="J175">
            <v>0.17309373482272947</v>
          </cell>
          <cell r="L175">
            <v>40238</v>
          </cell>
        </row>
        <row r="176">
          <cell r="A176">
            <v>40269</v>
          </cell>
          <cell r="D176">
            <v>5</v>
          </cell>
          <cell r="I176">
            <v>2.7520640480360271E-2</v>
          </cell>
          <cell r="J176">
            <v>0.13760320240180135</v>
          </cell>
          <cell r="L176">
            <v>40269</v>
          </cell>
        </row>
        <row r="177">
          <cell r="A177">
            <v>40299</v>
          </cell>
          <cell r="D177">
            <v>4</v>
          </cell>
          <cell r="I177">
            <v>2.0880459370106141E-2</v>
          </cell>
          <cell r="J177">
            <v>8.3521837480424563E-2</v>
          </cell>
          <cell r="L177">
            <v>40299</v>
          </cell>
        </row>
        <row r="178">
          <cell r="A178">
            <v>40330</v>
          </cell>
          <cell r="D178">
            <v>4</v>
          </cell>
          <cell r="I178">
            <v>4.2615012106537536E-2</v>
          </cell>
          <cell r="J178">
            <v>0.17046004842615015</v>
          </cell>
          <cell r="L178">
            <v>40330</v>
          </cell>
        </row>
        <row r="179">
          <cell r="A179">
            <v>40360</v>
          </cell>
          <cell r="D179">
            <v>5</v>
          </cell>
          <cell r="I179">
            <v>3.8781687476352633E-2</v>
          </cell>
          <cell r="J179">
            <v>0.19390843738176317</v>
          </cell>
          <cell r="L179">
            <v>40360</v>
          </cell>
        </row>
        <row r="180">
          <cell r="A180">
            <v>40391</v>
          </cell>
          <cell r="D180">
            <v>4</v>
          </cell>
          <cell r="I180">
            <v>1.5209125475285171E-2</v>
          </cell>
          <cell r="J180">
            <v>6.0836501901140684E-2</v>
          </cell>
          <cell r="L180">
            <v>40391</v>
          </cell>
        </row>
        <row r="181">
          <cell r="A181">
            <v>40422</v>
          </cell>
          <cell r="D181">
            <v>4</v>
          </cell>
          <cell r="I181">
            <v>1.4081897350379839E-2</v>
          </cell>
          <cell r="J181">
            <v>5.6327589401519357E-2</v>
          </cell>
          <cell r="L181">
            <v>40422</v>
          </cell>
        </row>
        <row r="182">
          <cell r="A182">
            <v>40452</v>
          </cell>
          <cell r="D182">
            <v>10</v>
          </cell>
          <cell r="I182">
            <v>1.8929388976932561E-2</v>
          </cell>
          <cell r="J182">
            <v>0.1892938897693256</v>
          </cell>
          <cell r="L182">
            <v>40452</v>
          </cell>
        </row>
        <row r="183">
          <cell r="A183">
            <v>40483</v>
          </cell>
          <cell r="D183">
            <v>9</v>
          </cell>
          <cell r="I183">
            <v>4.4617958728388175E-2</v>
          </cell>
          <cell r="J183">
            <v>0.4015616285554936</v>
          </cell>
          <cell r="L183">
            <v>40483</v>
          </cell>
        </row>
        <row r="184">
          <cell r="A184">
            <v>40513</v>
          </cell>
          <cell r="D184">
            <v>5</v>
          </cell>
          <cell r="I184">
            <v>3.2224532224532226E-2</v>
          </cell>
          <cell r="J184">
            <v>0.16112266112266113</v>
          </cell>
          <cell r="L184">
            <v>40513</v>
          </cell>
        </row>
        <row r="185">
          <cell r="A185">
            <v>40544</v>
          </cell>
          <cell r="D185">
            <v>7</v>
          </cell>
          <cell r="I185">
            <v>1.0694444444444444E-2</v>
          </cell>
          <cell r="J185">
            <v>7.4861111111111101E-2</v>
          </cell>
          <cell r="L185">
            <v>40544</v>
          </cell>
        </row>
        <row r="186">
          <cell r="A186">
            <v>40575</v>
          </cell>
          <cell r="D186">
            <v>4</v>
          </cell>
          <cell r="I186">
            <v>3.3095577746077035E-2</v>
          </cell>
          <cell r="J186">
            <v>0.13238231098430814</v>
          </cell>
          <cell r="L186">
            <v>40575</v>
          </cell>
        </row>
        <row r="187">
          <cell r="A187">
            <v>40603</v>
          </cell>
          <cell r="D187">
            <v>3</v>
          </cell>
          <cell r="I187">
            <v>2.4714828897338406E-2</v>
          </cell>
          <cell r="J187">
            <v>7.4144486692015218E-2</v>
          </cell>
          <cell r="L187">
            <v>40603</v>
          </cell>
        </row>
        <row r="188">
          <cell r="A188">
            <v>40634</v>
          </cell>
          <cell r="D188">
            <v>6</v>
          </cell>
          <cell r="I188">
            <v>2.7355623100303948E-2</v>
          </cell>
          <cell r="J188">
            <v>0.16413373860182368</v>
          </cell>
          <cell r="L188">
            <v>40634</v>
          </cell>
        </row>
        <row r="189">
          <cell r="A189">
            <v>40664</v>
          </cell>
          <cell r="D189">
            <v>10</v>
          </cell>
          <cell r="I189">
            <v>2.1710811984368219E-2</v>
          </cell>
          <cell r="J189">
            <v>0.2171081198436822</v>
          </cell>
          <cell r="L189">
            <v>40664</v>
          </cell>
        </row>
        <row r="190">
          <cell r="A190">
            <v>40695</v>
          </cell>
          <cell r="D190">
            <v>7</v>
          </cell>
          <cell r="I190">
            <v>2.1817048465014803E-2</v>
          </cell>
          <cell r="J190">
            <v>0.15271933925510361</v>
          </cell>
          <cell r="L190">
            <v>40695</v>
          </cell>
        </row>
        <row r="191">
          <cell r="A191">
            <v>40725</v>
          </cell>
          <cell r="D191">
            <v>5</v>
          </cell>
          <cell r="I191">
            <v>3.2400207361327114E-2</v>
          </cell>
          <cell r="J191">
            <v>0.16200103680663558</v>
          </cell>
          <cell r="L191">
            <v>40725</v>
          </cell>
        </row>
        <row r="192">
          <cell r="A192">
            <v>40756</v>
          </cell>
          <cell r="D192">
            <v>8</v>
          </cell>
          <cell r="I192">
            <v>3.3869016761707275E-2</v>
          </cell>
          <cell r="J192">
            <v>0.2709521340936582</v>
          </cell>
          <cell r="L192">
            <v>40756</v>
          </cell>
        </row>
        <row r="193">
          <cell r="A193">
            <v>40787</v>
          </cell>
          <cell r="D193">
            <v>6</v>
          </cell>
          <cell r="I193">
            <v>2.8544243577545193E-2</v>
          </cell>
          <cell r="J193">
            <v>0.17126546146527116</v>
          </cell>
          <cell r="L193">
            <v>40787</v>
          </cell>
        </row>
        <row r="194">
          <cell r="A194">
            <v>40817</v>
          </cell>
          <cell r="D194">
            <v>9</v>
          </cell>
          <cell r="I194">
            <v>2.9176201372997711E-2</v>
          </cell>
          <cell r="J194">
            <v>0.26258581235697942</v>
          </cell>
          <cell r="L194">
            <v>40817</v>
          </cell>
        </row>
        <row r="195">
          <cell r="A195">
            <v>40848</v>
          </cell>
          <cell r="D195">
            <v>5</v>
          </cell>
          <cell r="I195">
            <v>1.5389513903629803E-2</v>
          </cell>
          <cell r="J195">
            <v>7.6947569518149017E-2</v>
          </cell>
          <cell r="L195">
            <v>40848</v>
          </cell>
        </row>
        <row r="196">
          <cell r="A196">
            <v>40878</v>
          </cell>
          <cell r="D196">
            <v>6</v>
          </cell>
          <cell r="I196">
            <v>2.2372407364250758E-2</v>
          </cell>
          <cell r="J196">
            <v>0.13423444418550456</v>
          </cell>
          <cell r="L196">
            <v>40878</v>
          </cell>
        </row>
        <row r="197">
          <cell r="A197">
            <v>40909</v>
          </cell>
          <cell r="D197">
            <v>11</v>
          </cell>
          <cell r="I197">
            <v>2.5432900432900432E-2</v>
          </cell>
          <cell r="J197">
            <v>0.27976190476190477</v>
          </cell>
          <cell r="L197">
            <v>40909</v>
          </cell>
        </row>
        <row r="198">
          <cell r="A198">
            <v>40940</v>
          </cell>
          <cell r="D198">
            <v>8</v>
          </cell>
          <cell r="I198">
            <v>3.7719064140201049E-2</v>
          </cell>
          <cell r="J198">
            <v>0.30175251312160839</v>
          </cell>
          <cell r="L198">
            <v>40940</v>
          </cell>
        </row>
        <row r="199">
          <cell r="A199">
            <v>40969</v>
          </cell>
          <cell r="D199">
            <v>15</v>
          </cell>
          <cell r="I199">
            <v>4.5760823429541596E-2</v>
          </cell>
          <cell r="J199">
            <v>0.68641235144312396</v>
          </cell>
          <cell r="L199">
            <v>40969</v>
          </cell>
        </row>
        <row r="200">
          <cell r="A200">
            <v>41000</v>
          </cell>
          <cell r="D200">
            <v>9</v>
          </cell>
          <cell r="I200">
            <v>4.2601478407469848E-2</v>
          </cell>
          <cell r="J200">
            <v>0.38341330566722864</v>
          </cell>
          <cell r="L200">
            <v>41000</v>
          </cell>
        </row>
        <row r="201">
          <cell r="A201">
            <v>41030</v>
          </cell>
          <cell r="D201">
            <v>7</v>
          </cell>
          <cell r="I201">
            <v>3.9534883720930232E-2</v>
          </cell>
          <cell r="J201">
            <v>0.27674418604651163</v>
          </cell>
          <cell r="L201">
            <v>41030</v>
          </cell>
        </row>
        <row r="202">
          <cell r="A202">
            <v>41061</v>
          </cell>
          <cell r="D202">
            <v>5</v>
          </cell>
          <cell r="I202">
            <v>0.10598111227701994</v>
          </cell>
          <cell r="J202">
            <v>0.5299055613850997</v>
          </cell>
          <cell r="L202">
            <v>41061</v>
          </cell>
        </row>
        <row r="203">
          <cell r="A203">
            <v>41091</v>
          </cell>
          <cell r="L203">
            <v>41091</v>
          </cell>
        </row>
        <row r="204">
          <cell r="A204">
            <v>41122</v>
          </cell>
          <cell r="D204">
            <v>9</v>
          </cell>
          <cell r="I204">
            <v>3.5829959514170041E-2</v>
          </cell>
          <cell r="J204">
            <v>0.32246963562753039</v>
          </cell>
          <cell r="L204">
            <v>41122</v>
          </cell>
        </row>
        <row r="205">
          <cell r="A205">
            <v>41153</v>
          </cell>
          <cell r="D205">
            <v>7</v>
          </cell>
          <cell r="I205">
            <v>6.0049019607843146E-2</v>
          </cell>
          <cell r="J205">
            <v>0.42034313725490202</v>
          </cell>
          <cell r="L205">
            <v>41153</v>
          </cell>
        </row>
        <row r="206">
          <cell r="A206">
            <v>41183</v>
          </cell>
          <cell r="D206">
            <v>7</v>
          </cell>
          <cell r="I206">
            <v>2.8380978559648159E-2</v>
          </cell>
          <cell r="J206">
            <v>0.19866684991753711</v>
          </cell>
          <cell r="L206">
            <v>41183</v>
          </cell>
        </row>
        <row r="207">
          <cell r="A207">
            <v>41214</v>
          </cell>
          <cell r="D207">
            <v>13</v>
          </cell>
          <cell r="I207">
            <v>2.3553862140630412E-2</v>
          </cell>
          <cell r="J207">
            <v>0.30620020782819535</v>
          </cell>
          <cell r="L207">
            <v>41214</v>
          </cell>
        </row>
        <row r="208">
          <cell r="A208">
            <v>41244</v>
          </cell>
          <cell r="D208">
            <v>4</v>
          </cell>
          <cell r="I208">
            <v>2.5500910746812384E-2</v>
          </cell>
          <cell r="J208">
            <v>0.10200364298724954</v>
          </cell>
          <cell r="L208">
            <v>41244</v>
          </cell>
        </row>
        <row r="209">
          <cell r="A209">
            <v>41275</v>
          </cell>
          <cell r="D209">
            <v>7</v>
          </cell>
          <cell r="I209">
            <v>2.1517771373679155E-2</v>
          </cell>
          <cell r="J209">
            <v>0.15062439961575408</v>
          </cell>
          <cell r="L209">
            <v>41275</v>
          </cell>
        </row>
        <row r="210">
          <cell r="A210">
            <v>41306</v>
          </cell>
          <cell r="D210">
            <v>7</v>
          </cell>
          <cell r="I210">
            <v>2.7086137281292059E-2</v>
          </cell>
          <cell r="J210">
            <v>0.18960296096904442</v>
          </cell>
          <cell r="L210">
            <v>41306</v>
          </cell>
        </row>
        <row r="211">
          <cell r="A211">
            <v>41334</v>
          </cell>
          <cell r="D211">
            <v>6</v>
          </cell>
          <cell r="I211">
            <v>3.6126187245590233E-2</v>
          </cell>
          <cell r="J211">
            <v>0.2167571234735414</v>
          </cell>
          <cell r="L211">
            <v>41334</v>
          </cell>
        </row>
        <row r="212">
          <cell r="A212">
            <v>41365</v>
          </cell>
          <cell r="D212">
            <v>6</v>
          </cell>
          <cell r="I212">
            <v>3.0257186081694403E-2</v>
          </cell>
          <cell r="J212">
            <v>0.18154311649016641</v>
          </cell>
          <cell r="L212">
            <v>41365</v>
          </cell>
        </row>
        <row r="213">
          <cell r="A213">
            <v>41395</v>
          </cell>
          <cell r="D213">
            <v>4</v>
          </cell>
          <cell r="I213">
            <v>1.65201172395417E-2</v>
          </cell>
          <cell r="J213">
            <v>6.6080468958166799E-2</v>
          </cell>
          <cell r="L213">
            <v>41395</v>
          </cell>
        </row>
        <row r="214">
          <cell r="A214">
            <v>41426</v>
          </cell>
          <cell r="D214">
            <v>11</v>
          </cell>
          <cell r="I214">
            <v>3.9901275195392841E-2</v>
          </cell>
          <cell r="J214">
            <v>0.43891402714932126</v>
          </cell>
          <cell r="L214">
            <v>41426</v>
          </cell>
        </row>
        <row r="215">
          <cell r="A215">
            <v>41456</v>
          </cell>
          <cell r="D215">
            <v>2</v>
          </cell>
          <cell r="I215">
            <v>1.4732965009208102E-2</v>
          </cell>
          <cell r="J215">
            <v>2.9465930018416204E-2</v>
          </cell>
          <cell r="L215">
            <v>41456</v>
          </cell>
        </row>
        <row r="216">
          <cell r="A216">
            <v>41487</v>
          </cell>
          <cell r="D216">
            <v>4</v>
          </cell>
          <cell r="I216">
            <v>3.9684329199549041E-2</v>
          </cell>
          <cell r="J216">
            <v>0.15873731679819617</v>
          </cell>
          <cell r="L216">
            <v>41487</v>
          </cell>
        </row>
        <row r="217">
          <cell r="A217">
            <v>41518</v>
          </cell>
          <cell r="D217">
            <v>7</v>
          </cell>
          <cell r="I217">
            <v>1.9367588932806323E-2</v>
          </cell>
          <cell r="J217">
            <v>0.13557312252964426</v>
          </cell>
          <cell r="L217">
            <v>41518</v>
          </cell>
        </row>
        <row r="218">
          <cell r="A218">
            <v>41548</v>
          </cell>
          <cell r="D218">
            <v>9</v>
          </cell>
          <cell r="I218">
            <v>5.3106744556558685E-2</v>
          </cell>
          <cell r="J218">
            <v>0.47796070100902815</v>
          </cell>
          <cell r="L218">
            <v>41548</v>
          </cell>
        </row>
        <row r="219">
          <cell r="A219">
            <v>41579</v>
          </cell>
          <cell r="D219">
            <v>4</v>
          </cell>
          <cell r="I219">
            <v>3.9455782312925167E-2</v>
          </cell>
          <cell r="J219">
            <v>0.15782312925170067</v>
          </cell>
          <cell r="L219">
            <v>41579</v>
          </cell>
        </row>
        <row r="220">
          <cell r="A220">
            <v>41609</v>
          </cell>
          <cell r="D220">
            <v>3</v>
          </cell>
          <cell r="I220">
            <v>4.095904095904096E-2</v>
          </cell>
          <cell r="J220">
            <v>0.12287712287712288</v>
          </cell>
          <cell r="L220">
            <v>41609</v>
          </cell>
        </row>
        <row r="221">
          <cell r="A221">
            <v>41640</v>
          </cell>
          <cell r="D221">
            <v>10</v>
          </cell>
          <cell r="I221">
            <v>2.6820072297586196E-2</v>
          </cell>
          <cell r="J221">
            <v>0.26820072297586195</v>
          </cell>
          <cell r="L221">
            <v>41640</v>
          </cell>
        </row>
        <row r="222">
          <cell r="A222">
            <v>41671</v>
          </cell>
          <cell r="D222">
            <v>4</v>
          </cell>
          <cell r="I222">
            <v>1.322314049586777E-2</v>
          </cell>
          <cell r="J222">
            <v>5.289256198347108E-2</v>
          </cell>
          <cell r="L222">
            <v>41671</v>
          </cell>
        </row>
        <row r="223">
          <cell r="A223">
            <v>41699</v>
          </cell>
          <cell r="D223">
            <v>3</v>
          </cell>
          <cell r="I223">
            <v>2.4245689655172417E-2</v>
          </cell>
          <cell r="J223">
            <v>7.2737068965517251E-2</v>
          </cell>
          <cell r="L223">
            <v>41699</v>
          </cell>
        </row>
        <row r="224">
          <cell r="A224">
            <v>41730</v>
          </cell>
          <cell r="D224">
            <v>7</v>
          </cell>
          <cell r="I224">
            <v>3.3681765389082463E-2</v>
          </cell>
          <cell r="J224">
            <v>0.23577235772357724</v>
          </cell>
          <cell r="L224">
            <v>41730</v>
          </cell>
        </row>
        <row r="225">
          <cell r="A225">
            <v>41760</v>
          </cell>
          <cell r="D225">
            <v>6</v>
          </cell>
          <cell r="I225">
            <v>4.4492674986435159E-2</v>
          </cell>
          <cell r="J225">
            <v>0.26695604991861094</v>
          </cell>
          <cell r="L225">
            <v>41760</v>
          </cell>
        </row>
        <row r="226">
          <cell r="A226">
            <v>41791</v>
          </cell>
          <cell r="D226">
            <v>15</v>
          </cell>
          <cell r="I226">
            <v>2.6292477901125204E-2</v>
          </cell>
          <cell r="J226">
            <v>0.39438716851687805</v>
          </cell>
          <cell r="L226">
            <v>41791</v>
          </cell>
        </row>
        <row r="227">
          <cell r="A227">
            <v>41821</v>
          </cell>
          <cell r="D227">
            <v>2</v>
          </cell>
          <cell r="I227">
            <v>1.2676056338028169E-2</v>
          </cell>
          <cell r="J227">
            <v>2.5352112676056339E-2</v>
          </cell>
          <cell r="L227">
            <v>41821</v>
          </cell>
        </row>
        <row r="228">
          <cell r="A228">
            <v>41852</v>
          </cell>
          <cell r="D228">
            <v>1</v>
          </cell>
          <cell r="I228">
            <v>5.6034482758620691E-2</v>
          </cell>
          <cell r="J228">
            <v>5.6034482758620691E-2</v>
          </cell>
          <cell r="L228">
            <v>41852</v>
          </cell>
        </row>
        <row r="229">
          <cell r="A229">
            <v>41883</v>
          </cell>
          <cell r="D229">
            <v>3</v>
          </cell>
          <cell r="I229">
            <v>2.9588336192109779E-2</v>
          </cell>
          <cell r="J229">
            <v>8.8765008576329338E-2</v>
          </cell>
          <cell r="L229">
            <v>41883</v>
          </cell>
        </row>
        <row r="230">
          <cell r="A230">
            <v>41913</v>
          </cell>
          <cell r="D230">
            <v>11</v>
          </cell>
          <cell r="I230">
            <v>2.181385510312004E-2</v>
          </cell>
          <cell r="J230">
            <v>0.23995240613432045</v>
          </cell>
          <cell r="L230">
            <v>41913</v>
          </cell>
        </row>
        <row r="231">
          <cell r="A231">
            <v>41944</v>
          </cell>
          <cell r="D231">
            <v>1</v>
          </cell>
          <cell r="I231">
            <v>1.1363636363636364E-2</v>
          </cell>
          <cell r="J231">
            <v>1.1363636363636364E-2</v>
          </cell>
          <cell r="L231">
            <v>41944</v>
          </cell>
        </row>
        <row r="232">
          <cell r="A232">
            <v>41974</v>
          </cell>
          <cell r="D232">
            <v>7</v>
          </cell>
          <cell r="I232">
            <v>2.4717514124293787E-2</v>
          </cell>
          <cell r="J232">
            <v>0.1730225988700565</v>
          </cell>
          <cell r="L232">
            <v>41974</v>
          </cell>
        </row>
        <row r="233">
          <cell r="A233">
            <v>42005</v>
          </cell>
          <cell r="D233">
            <v>3</v>
          </cell>
          <cell r="I233">
            <v>3.5294117647058823E-2</v>
          </cell>
          <cell r="J233">
            <v>0.10588235294117647</v>
          </cell>
          <cell r="L233">
            <v>42005</v>
          </cell>
        </row>
        <row r="235">
          <cell r="I235" t="str">
            <v>Índice compuesto</v>
          </cell>
          <cell r="J235" t="str">
            <v>Índice compuesto escalado</v>
          </cell>
        </row>
        <row r="236">
          <cell r="A236">
            <v>1996</v>
          </cell>
          <cell r="F236">
            <v>1996</v>
          </cell>
          <cell r="G236">
            <v>0.82352941176470584</v>
          </cell>
          <cell r="I236">
            <v>3.034448451685114E-2</v>
          </cell>
          <cell r="J236">
            <v>0.84964556647183187</v>
          </cell>
          <cell r="L236">
            <v>1996</v>
          </cell>
        </row>
        <row r="237">
          <cell r="A237">
            <v>1997</v>
          </cell>
          <cell r="F237">
            <v>1997</v>
          </cell>
          <cell r="G237">
            <v>0.93103448275862066</v>
          </cell>
          <cell r="I237">
            <v>2.7948253786039119E-2</v>
          </cell>
          <cell r="J237">
            <v>1.5092057044461125</v>
          </cell>
          <cell r="L237">
            <v>1997</v>
          </cell>
        </row>
        <row r="238">
          <cell r="A238">
            <v>1998</v>
          </cell>
          <cell r="F238">
            <v>1998</v>
          </cell>
          <cell r="G238">
            <v>0.86301369863013699</v>
          </cell>
          <cell r="I238">
            <v>3.309568480300188E-2</v>
          </cell>
          <cell r="J238">
            <v>4.1700562851782372</v>
          </cell>
          <cell r="L238">
            <v>1998</v>
          </cell>
        </row>
        <row r="239">
          <cell r="A239">
            <v>1999</v>
          </cell>
          <cell r="F239">
            <v>1999</v>
          </cell>
          <cell r="G239">
            <v>0.88397790055248615</v>
          </cell>
          <cell r="I239">
            <v>3.1684625460674368E-2</v>
          </cell>
          <cell r="J239">
            <v>5.0695400737078984</v>
          </cell>
          <cell r="L239">
            <v>1999</v>
          </cell>
        </row>
        <row r="240">
          <cell r="A240">
            <v>2000</v>
          </cell>
          <cell r="F240">
            <v>2000</v>
          </cell>
          <cell r="G240">
            <v>0.8203125</v>
          </cell>
          <cell r="I240">
            <v>2.7813962590303481E-2</v>
          </cell>
          <cell r="J240">
            <v>2.9204660719818656</v>
          </cell>
          <cell r="L240">
            <v>2000</v>
          </cell>
        </row>
        <row r="241">
          <cell r="A241">
            <v>2001</v>
          </cell>
          <cell r="F241">
            <v>2001</v>
          </cell>
          <cell r="G241">
            <v>0.84347826086956523</v>
          </cell>
          <cell r="I241">
            <v>2.9852088297441889E-2</v>
          </cell>
          <cell r="J241">
            <v>2.8956525648518632</v>
          </cell>
          <cell r="L241">
            <v>2001</v>
          </cell>
        </row>
        <row r="242">
          <cell r="A242">
            <v>2002</v>
          </cell>
          <cell r="F242">
            <v>2002</v>
          </cell>
          <cell r="G242">
            <v>0.84848484848484851</v>
          </cell>
          <cell r="I242">
            <v>2.3451011767052016E-2</v>
          </cell>
          <cell r="J242">
            <v>1.9698849884323695</v>
          </cell>
          <cell r="L242">
            <v>2002</v>
          </cell>
        </row>
        <row r="243">
          <cell r="A243">
            <v>2003</v>
          </cell>
          <cell r="F243">
            <v>2003</v>
          </cell>
          <cell r="G243">
            <v>0.81333333333333335</v>
          </cell>
          <cell r="I243">
            <v>1.9979313911394587E-2</v>
          </cell>
          <cell r="J243">
            <v>1.2187381485950699</v>
          </cell>
          <cell r="L243">
            <v>2003</v>
          </cell>
        </row>
        <row r="244">
          <cell r="A244">
            <v>2004</v>
          </cell>
          <cell r="F244">
            <v>2004</v>
          </cell>
          <cell r="G244">
            <v>0.81756756756756754</v>
          </cell>
          <cell r="I244">
            <v>2.7563914952225186E-2</v>
          </cell>
          <cell r="J244">
            <v>3.3352337092192474</v>
          </cell>
          <cell r="L244">
            <v>2004</v>
          </cell>
        </row>
        <row r="245">
          <cell r="A245">
            <v>2005</v>
          </cell>
          <cell r="F245">
            <v>2005</v>
          </cell>
          <cell r="G245">
            <v>0.82539682539682535</v>
          </cell>
          <cell r="I245">
            <v>2.848508289869766E-2</v>
          </cell>
          <cell r="J245">
            <v>2.9624486214645565</v>
          </cell>
          <cell r="L245">
            <v>2005</v>
          </cell>
        </row>
        <row r="246">
          <cell r="A246">
            <v>2006</v>
          </cell>
          <cell r="F246">
            <v>2006</v>
          </cell>
          <cell r="G246">
            <v>0.80303030303030298</v>
          </cell>
          <cell r="I246">
            <v>2.4352939605718552E-2</v>
          </cell>
          <cell r="J246">
            <v>2.5814115982061665</v>
          </cell>
          <cell r="L246">
            <v>2006</v>
          </cell>
        </row>
        <row r="247">
          <cell r="A247">
            <v>2007</v>
          </cell>
          <cell r="F247">
            <v>2007</v>
          </cell>
          <cell r="G247">
            <v>0.87301587301587302</v>
          </cell>
          <cell r="I247">
            <v>3.8795017175907852E-2</v>
          </cell>
          <cell r="J247">
            <v>4.2674518893498634</v>
          </cell>
          <cell r="L247">
            <v>2007</v>
          </cell>
        </row>
        <row r="248">
          <cell r="A248">
            <v>2008</v>
          </cell>
          <cell r="F248">
            <v>2008</v>
          </cell>
          <cell r="G248">
            <v>0.82352941176470584</v>
          </cell>
          <cell r="I248">
            <v>2.1353106793410088E-2</v>
          </cell>
          <cell r="J248">
            <v>1.494717475538706</v>
          </cell>
          <cell r="L248">
            <v>2008</v>
          </cell>
        </row>
        <row r="249">
          <cell r="A249">
            <v>2009</v>
          </cell>
          <cell r="F249">
            <v>2009</v>
          </cell>
          <cell r="G249">
            <v>0.87155963302752293</v>
          </cell>
          <cell r="I249">
            <v>2.8123282593048294E-2</v>
          </cell>
          <cell r="J249">
            <v>2.6717118463395879</v>
          </cell>
          <cell r="L249">
            <v>2009</v>
          </cell>
        </row>
        <row r="250">
          <cell r="A250">
            <v>2010</v>
          </cell>
          <cell r="F250">
            <v>2010</v>
          </cell>
          <cell r="G250">
            <v>0.8314606741573034</v>
          </cell>
          <cell r="I250">
            <v>2.8773698747687107E-2</v>
          </cell>
          <cell r="J250">
            <v>2.129253707328846</v>
          </cell>
          <cell r="L250">
            <v>2010</v>
          </cell>
        </row>
        <row r="251">
          <cell r="A251">
            <v>2011</v>
          </cell>
          <cell r="F251">
            <v>2011</v>
          </cell>
          <cell r="G251">
            <v>0.81720430107526887</v>
          </cell>
          <cell r="I251">
            <v>2.3982923829948686E-2</v>
          </cell>
          <cell r="J251">
            <v>1.8227022110761002</v>
          </cell>
          <cell r="L251">
            <v>2011</v>
          </cell>
        </row>
        <row r="252">
          <cell r="A252">
            <v>2012</v>
          </cell>
          <cell r="F252">
            <v>2012</v>
          </cell>
          <cell r="G252">
            <v>0.87155963302752293</v>
          </cell>
          <cell r="I252">
            <v>3.6950307822287587E-2</v>
          </cell>
          <cell r="J252">
            <v>3.5102792431173206</v>
          </cell>
          <cell r="L252">
            <v>2012</v>
          </cell>
        </row>
        <row r="253">
          <cell r="A253">
            <v>2013</v>
          </cell>
          <cell r="F253">
            <v>2013</v>
          </cell>
          <cell r="G253">
            <v>0.84337349397590367</v>
          </cell>
          <cell r="I253">
            <v>3.1748353263249943E-2</v>
          </cell>
          <cell r="J253">
            <v>2.222384728427496</v>
          </cell>
          <cell r="L253">
            <v>2013</v>
          </cell>
        </row>
        <row r="254">
          <cell r="A254">
            <v>2014</v>
          </cell>
          <cell r="F254">
            <v>2014</v>
          </cell>
          <cell r="G254">
            <v>0.83333333333333337</v>
          </cell>
          <cell r="I254">
            <v>2.7164036346245819E-2</v>
          </cell>
          <cell r="J254">
            <v>1.9014825442372074</v>
          </cell>
          <cell r="L254">
            <v>2014</v>
          </cell>
        </row>
      </sheetData>
      <sheetData sheetId="32">
        <row r="3">
          <cell r="I3" t="str">
            <v>Índice compuesto</v>
          </cell>
          <cell r="J3" t="str">
            <v>Índice compuesto Escalado (eje der)</v>
          </cell>
        </row>
        <row r="4">
          <cell r="A4">
            <v>35034</v>
          </cell>
          <cell r="D4">
            <v>1</v>
          </cell>
          <cell r="I4">
            <v>5.7803468208092483E-3</v>
          </cell>
          <cell r="J4">
            <v>5.7803468208092483E-3</v>
          </cell>
          <cell r="L4">
            <v>35034</v>
          </cell>
        </row>
        <row r="5">
          <cell r="A5">
            <v>35065</v>
          </cell>
          <cell r="D5">
            <v>7</v>
          </cell>
          <cell r="I5">
            <v>2.3626404028108228E-2</v>
          </cell>
          <cell r="J5">
            <v>0.16538482819675759</v>
          </cell>
          <cell r="L5">
            <v>35065</v>
          </cell>
        </row>
        <row r="6">
          <cell r="A6">
            <v>35096</v>
          </cell>
          <cell r="D6">
            <v>0</v>
          </cell>
          <cell r="I6">
            <v>0</v>
          </cell>
          <cell r="J6">
            <v>0</v>
          </cell>
          <cell r="L6">
            <v>35096</v>
          </cell>
        </row>
        <row r="7">
          <cell r="A7">
            <v>35125</v>
          </cell>
          <cell r="D7">
            <v>10</v>
          </cell>
          <cell r="I7">
            <v>3.2679738562091505E-2</v>
          </cell>
          <cell r="J7">
            <v>0.32679738562091504</v>
          </cell>
          <cell r="L7">
            <v>35125</v>
          </cell>
        </row>
        <row r="8">
          <cell r="A8">
            <v>35156</v>
          </cell>
          <cell r="D8">
            <v>7</v>
          </cell>
          <cell r="I8">
            <v>1.9383105502979319E-2</v>
          </cell>
          <cell r="J8">
            <v>0.13568173852085524</v>
          </cell>
          <cell r="L8">
            <v>35156</v>
          </cell>
        </row>
        <row r="9">
          <cell r="A9">
            <v>35186</v>
          </cell>
          <cell r="D9">
            <v>4</v>
          </cell>
          <cell r="I9">
            <v>6.9444444444444441E-3</v>
          </cell>
          <cell r="J9">
            <v>2.7777777777777776E-2</v>
          </cell>
          <cell r="L9">
            <v>35186</v>
          </cell>
        </row>
        <row r="10">
          <cell r="A10">
            <v>35217</v>
          </cell>
          <cell r="D10">
            <v>8</v>
          </cell>
          <cell r="I10">
            <v>1.5409204540797508E-2</v>
          </cell>
          <cell r="J10">
            <v>0.12327363632638007</v>
          </cell>
          <cell r="L10">
            <v>35217</v>
          </cell>
        </row>
        <row r="11">
          <cell r="A11">
            <v>35247</v>
          </cell>
          <cell r="D11">
            <v>6</v>
          </cell>
          <cell r="I11">
            <v>2.4593346852483062E-2</v>
          </cell>
          <cell r="J11">
            <v>0.14756008111489838</v>
          </cell>
          <cell r="L11">
            <v>35247</v>
          </cell>
        </row>
        <row r="12">
          <cell r="A12">
            <v>35278</v>
          </cell>
          <cell r="D12">
            <v>10</v>
          </cell>
          <cell r="I12">
            <v>3.6937206748527504E-2</v>
          </cell>
          <cell r="J12">
            <v>0.36937206748527507</v>
          </cell>
          <cell r="L12">
            <v>35278</v>
          </cell>
        </row>
        <row r="13">
          <cell r="A13">
            <v>35309</v>
          </cell>
          <cell r="D13">
            <v>13</v>
          </cell>
          <cell r="I13">
            <v>3.1590920841735176E-2</v>
          </cell>
          <cell r="J13">
            <v>0.41068197094255732</v>
          </cell>
          <cell r="L13">
            <v>35309</v>
          </cell>
        </row>
        <row r="14">
          <cell r="A14">
            <v>35339</v>
          </cell>
          <cell r="D14">
            <v>21</v>
          </cell>
          <cell r="I14">
            <v>1.9908211361944927E-2</v>
          </cell>
          <cell r="J14">
            <v>0.41807243860084348</v>
          </cell>
          <cell r="L14">
            <v>35339</v>
          </cell>
        </row>
        <row r="15">
          <cell r="A15">
            <v>35370</v>
          </cell>
          <cell r="D15">
            <v>18</v>
          </cell>
          <cell r="I15">
            <v>1.7760342368045651E-2</v>
          </cell>
          <cell r="J15">
            <v>0.31968616262482175</v>
          </cell>
          <cell r="L15">
            <v>35370</v>
          </cell>
        </row>
        <row r="16">
          <cell r="A16">
            <v>35400</v>
          </cell>
          <cell r="D16">
            <v>19</v>
          </cell>
          <cell r="I16">
            <v>2.4045560008437036E-2</v>
          </cell>
          <cell r="J16">
            <v>0.45686564016030368</v>
          </cell>
          <cell r="L16">
            <v>35400</v>
          </cell>
        </row>
        <row r="17">
          <cell r="A17">
            <v>35431</v>
          </cell>
          <cell r="D17">
            <v>1</v>
          </cell>
          <cell r="I17">
            <v>2.1909233176838811E-2</v>
          </cell>
          <cell r="J17">
            <v>2.1909233176838811E-2</v>
          </cell>
          <cell r="L17">
            <v>35431</v>
          </cell>
        </row>
        <row r="18">
          <cell r="A18">
            <v>35462</v>
          </cell>
          <cell r="L18">
            <v>35462</v>
          </cell>
        </row>
        <row r="19">
          <cell r="A19">
            <v>35490</v>
          </cell>
          <cell r="D19">
            <v>5</v>
          </cell>
          <cell r="I19">
            <v>3.1317494600431962E-2</v>
          </cell>
          <cell r="J19">
            <v>0.1565874730021598</v>
          </cell>
          <cell r="L19">
            <v>35490</v>
          </cell>
        </row>
        <row r="20">
          <cell r="A20">
            <v>35521</v>
          </cell>
          <cell r="D20">
            <v>28</v>
          </cell>
          <cell r="I20">
            <v>5.0640154495386593E-2</v>
          </cell>
          <cell r="J20">
            <v>1.4179243258708245</v>
          </cell>
          <cell r="L20">
            <v>35521</v>
          </cell>
        </row>
        <row r="21">
          <cell r="A21">
            <v>35551</v>
          </cell>
          <cell r="D21">
            <v>27</v>
          </cell>
          <cell r="I21">
            <v>3.0295072574484338E-2</v>
          </cell>
          <cell r="J21">
            <v>0.81796695951107712</v>
          </cell>
          <cell r="L21">
            <v>35551</v>
          </cell>
        </row>
        <row r="22">
          <cell r="A22">
            <v>35582</v>
          </cell>
          <cell r="D22">
            <v>19</v>
          </cell>
          <cell r="I22">
            <v>2.1093497685434386E-2</v>
          </cell>
          <cell r="J22">
            <v>0.40077645602325335</v>
          </cell>
          <cell r="L22">
            <v>35582</v>
          </cell>
        </row>
        <row r="23">
          <cell r="A23">
            <v>35612</v>
          </cell>
          <cell r="D23">
            <v>22</v>
          </cell>
          <cell r="I23">
            <v>2.4937119406936721E-2</v>
          </cell>
          <cell r="J23">
            <v>0.54861662695260782</v>
          </cell>
          <cell r="L23">
            <v>35612</v>
          </cell>
        </row>
        <row r="24">
          <cell r="A24">
            <v>35643</v>
          </cell>
          <cell r="D24">
            <v>29</v>
          </cell>
          <cell r="I24">
            <v>2.8344917463075589E-2</v>
          </cell>
          <cell r="J24">
            <v>0.8220026064291921</v>
          </cell>
          <cell r="L24">
            <v>35643</v>
          </cell>
        </row>
        <row r="25">
          <cell r="A25">
            <v>35674</v>
          </cell>
          <cell r="D25">
            <v>26</v>
          </cell>
          <cell r="I25">
            <v>2.6476804035859152E-2</v>
          </cell>
          <cell r="J25">
            <v>0.68839690493233796</v>
          </cell>
          <cell r="L25">
            <v>35674</v>
          </cell>
        </row>
        <row r="26">
          <cell r="A26">
            <v>35704</v>
          </cell>
          <cell r="D26">
            <v>25</v>
          </cell>
          <cell r="I26">
            <v>2.5926406044556378E-2</v>
          </cell>
          <cell r="J26">
            <v>0.64816015111390946</v>
          </cell>
          <cell r="L26">
            <v>35704</v>
          </cell>
        </row>
        <row r="27">
          <cell r="A27">
            <v>35735</v>
          </cell>
          <cell r="D27">
            <v>26</v>
          </cell>
          <cell r="I27">
            <v>3.141625100931722E-2</v>
          </cell>
          <cell r="J27">
            <v>0.81682252624224772</v>
          </cell>
          <cell r="L27">
            <v>35735</v>
          </cell>
        </row>
        <row r="28">
          <cell r="A28">
            <v>35765</v>
          </cell>
          <cell r="D28">
            <v>32</v>
          </cell>
          <cell r="I28">
            <v>2.2689060882079361E-2</v>
          </cell>
          <cell r="J28">
            <v>0.72604994822653957</v>
          </cell>
          <cell r="L28">
            <v>35765</v>
          </cell>
        </row>
        <row r="29">
          <cell r="A29">
            <v>35796</v>
          </cell>
          <cell r="D29">
            <v>19</v>
          </cell>
          <cell r="I29">
            <v>2.486296972988988E-2</v>
          </cell>
          <cell r="J29">
            <v>0.47239642486790773</v>
          </cell>
          <cell r="L29">
            <v>35796</v>
          </cell>
        </row>
        <row r="30">
          <cell r="A30">
            <v>35827</v>
          </cell>
          <cell r="D30">
            <v>26</v>
          </cell>
          <cell r="I30">
            <v>1.9192115671399855E-2</v>
          </cell>
          <cell r="J30">
            <v>0.49899500745639624</v>
          </cell>
          <cell r="L30">
            <v>35827</v>
          </cell>
        </row>
        <row r="31">
          <cell r="A31">
            <v>35855</v>
          </cell>
          <cell r="D31">
            <v>33</v>
          </cell>
          <cell r="I31">
            <v>2.2510670642577325E-2</v>
          </cell>
          <cell r="J31">
            <v>0.74285213120505167</v>
          </cell>
          <cell r="L31">
            <v>35855</v>
          </cell>
        </row>
        <row r="32">
          <cell r="A32">
            <v>35886</v>
          </cell>
          <cell r="D32">
            <v>32</v>
          </cell>
          <cell r="I32">
            <v>2.8223481122154757E-2</v>
          </cell>
          <cell r="J32">
            <v>0.90315139590895221</v>
          </cell>
          <cell r="L32">
            <v>35886</v>
          </cell>
        </row>
        <row r="33">
          <cell r="A33">
            <v>35916</v>
          </cell>
          <cell r="D33">
            <v>23</v>
          </cell>
          <cell r="I33">
            <v>2.8250806330319688E-2</v>
          </cell>
          <cell r="J33">
            <v>0.64976854559735286</v>
          </cell>
          <cell r="L33">
            <v>35916</v>
          </cell>
        </row>
        <row r="34">
          <cell r="A34">
            <v>35947</v>
          </cell>
          <cell r="D34">
            <v>44</v>
          </cell>
          <cell r="I34">
            <v>2.1790745905742686E-2</v>
          </cell>
          <cell r="J34">
            <v>0.95879281985267817</v>
          </cell>
          <cell r="L34">
            <v>35947</v>
          </cell>
        </row>
        <row r="35">
          <cell r="A35">
            <v>35977</v>
          </cell>
          <cell r="D35">
            <v>17</v>
          </cell>
          <cell r="I35">
            <v>1.9734265734265732E-2</v>
          </cell>
          <cell r="J35">
            <v>0.33548251748251745</v>
          </cell>
          <cell r="L35">
            <v>35977</v>
          </cell>
        </row>
        <row r="36">
          <cell r="A36">
            <v>36008</v>
          </cell>
          <cell r="D36">
            <v>31</v>
          </cell>
          <cell r="I36">
            <v>2.7028643374252436E-2</v>
          </cell>
          <cell r="J36">
            <v>0.83788794460182547</v>
          </cell>
          <cell r="L36">
            <v>36008</v>
          </cell>
        </row>
        <row r="37">
          <cell r="A37">
            <v>36039</v>
          </cell>
          <cell r="D37">
            <v>72</v>
          </cell>
          <cell r="I37">
            <v>2.2450476889214966E-2</v>
          </cell>
          <cell r="J37">
            <v>1.6164343360234776</v>
          </cell>
          <cell r="L37">
            <v>36039</v>
          </cell>
        </row>
        <row r="38">
          <cell r="A38">
            <v>36069</v>
          </cell>
          <cell r="D38">
            <v>56</v>
          </cell>
          <cell r="I38">
            <v>2.9380599568732711E-2</v>
          </cell>
          <cell r="J38">
            <v>1.6453135758490318</v>
          </cell>
          <cell r="L38">
            <v>36069</v>
          </cell>
        </row>
        <row r="39">
          <cell r="A39">
            <v>36100</v>
          </cell>
          <cell r="D39">
            <v>87</v>
          </cell>
          <cell r="I39">
            <v>1.9015369045637328E-2</v>
          </cell>
          <cell r="J39">
            <v>1.6543371069704476</v>
          </cell>
          <cell r="L39">
            <v>36100</v>
          </cell>
        </row>
        <row r="40">
          <cell r="A40">
            <v>36130</v>
          </cell>
          <cell r="D40">
            <v>77</v>
          </cell>
          <cell r="I40">
            <v>2.1428534186329638E-2</v>
          </cell>
          <cell r="J40">
            <v>1.6499971323473821</v>
          </cell>
          <cell r="L40">
            <v>36130</v>
          </cell>
        </row>
        <row r="41">
          <cell r="A41">
            <v>36161</v>
          </cell>
          <cell r="D41">
            <v>82</v>
          </cell>
          <cell r="I41">
            <v>2.027734509497852E-2</v>
          </cell>
          <cell r="J41">
            <v>1.6627422977882387</v>
          </cell>
          <cell r="L41">
            <v>36161</v>
          </cell>
        </row>
        <row r="42">
          <cell r="A42">
            <v>36192</v>
          </cell>
          <cell r="D42">
            <v>65</v>
          </cell>
          <cell r="I42">
            <v>2.2823535883237375E-2</v>
          </cell>
          <cell r="J42">
            <v>1.4835298324104293</v>
          </cell>
          <cell r="L42">
            <v>36192</v>
          </cell>
        </row>
        <row r="43">
          <cell r="A43">
            <v>36220</v>
          </cell>
          <cell r="D43">
            <v>64</v>
          </cell>
          <cell r="I43">
            <v>2.5338785983481677E-2</v>
          </cell>
          <cell r="J43">
            <v>1.6216823029428273</v>
          </cell>
          <cell r="L43">
            <v>36220</v>
          </cell>
        </row>
        <row r="44">
          <cell r="A44">
            <v>36251</v>
          </cell>
          <cell r="D44">
            <v>56</v>
          </cell>
          <cell r="I44">
            <v>2.1975053829198996E-2</v>
          </cell>
          <cell r="J44">
            <v>1.2306030144351436</v>
          </cell>
          <cell r="L44">
            <v>36251</v>
          </cell>
        </row>
        <row r="45">
          <cell r="A45">
            <v>36281</v>
          </cell>
          <cell r="D45">
            <v>113</v>
          </cell>
          <cell r="I45">
            <v>2.4001573357807789E-2</v>
          </cell>
          <cell r="J45">
            <v>2.7121777894322801</v>
          </cell>
          <cell r="L45">
            <v>36281</v>
          </cell>
        </row>
        <row r="46">
          <cell r="A46">
            <v>36312</v>
          </cell>
          <cell r="D46">
            <v>57</v>
          </cell>
          <cell r="I46">
            <v>1.5732866178462666E-2</v>
          </cell>
          <cell r="J46">
            <v>0.89677337217237196</v>
          </cell>
          <cell r="L46">
            <v>36312</v>
          </cell>
        </row>
        <row r="47">
          <cell r="A47">
            <v>36342</v>
          </cell>
          <cell r="D47">
            <v>83</v>
          </cell>
          <cell r="I47">
            <v>1.661401273302511E-2</v>
          </cell>
          <cell r="J47">
            <v>1.3789630568410842</v>
          </cell>
          <cell r="L47">
            <v>36342</v>
          </cell>
        </row>
        <row r="48">
          <cell r="A48">
            <v>36373</v>
          </cell>
          <cell r="D48">
            <v>52</v>
          </cell>
          <cell r="I48">
            <v>2.5469343518291762E-2</v>
          </cell>
          <cell r="J48">
            <v>1.3244058629511717</v>
          </cell>
          <cell r="L48">
            <v>36373</v>
          </cell>
        </row>
        <row r="49">
          <cell r="A49">
            <v>36404</v>
          </cell>
          <cell r="D49">
            <v>45</v>
          </cell>
          <cell r="I49">
            <v>1.8517346163585715E-2</v>
          </cell>
          <cell r="J49">
            <v>0.83328057736135719</v>
          </cell>
          <cell r="L49">
            <v>36404</v>
          </cell>
        </row>
        <row r="50">
          <cell r="A50">
            <v>36434</v>
          </cell>
          <cell r="D50">
            <v>43</v>
          </cell>
          <cell r="I50">
            <v>2.5461808239626207E-2</v>
          </cell>
          <cell r="J50">
            <v>1.0948577543039268</v>
          </cell>
          <cell r="L50">
            <v>36434</v>
          </cell>
        </row>
        <row r="51">
          <cell r="A51">
            <v>36465</v>
          </cell>
          <cell r="D51">
            <v>30</v>
          </cell>
          <cell r="I51">
            <v>1.6061243963375993E-2</v>
          </cell>
          <cell r="J51">
            <v>0.48183731890127979</v>
          </cell>
          <cell r="L51">
            <v>36465</v>
          </cell>
        </row>
        <row r="52">
          <cell r="A52">
            <v>36495</v>
          </cell>
          <cell r="D52">
            <v>25</v>
          </cell>
          <cell r="I52">
            <v>1.7419999474113223E-2</v>
          </cell>
          <cell r="J52">
            <v>0.43549998685283059</v>
          </cell>
          <cell r="L52">
            <v>36495</v>
          </cell>
        </row>
        <row r="53">
          <cell r="A53">
            <v>36526</v>
          </cell>
          <cell r="D53">
            <v>39</v>
          </cell>
          <cell r="I53">
            <v>1.496939658725579E-2</v>
          </cell>
          <cell r="J53">
            <v>0.58380646690297577</v>
          </cell>
          <cell r="L53">
            <v>36526</v>
          </cell>
        </row>
        <row r="54">
          <cell r="A54">
            <v>36557</v>
          </cell>
          <cell r="D54">
            <v>34</v>
          </cell>
          <cell r="I54">
            <v>1.9290780141843974E-2</v>
          </cell>
          <cell r="J54">
            <v>0.65588652482269516</v>
          </cell>
          <cell r="L54">
            <v>36557</v>
          </cell>
        </row>
        <row r="55">
          <cell r="A55">
            <v>36586</v>
          </cell>
          <cell r="D55">
            <v>47</v>
          </cell>
          <cell r="I55">
            <v>2.1589225540320708E-2</v>
          </cell>
          <cell r="J55">
            <v>1.0146936003950733</v>
          </cell>
          <cell r="L55">
            <v>36586</v>
          </cell>
        </row>
        <row r="56">
          <cell r="A56">
            <v>36617</v>
          </cell>
          <cell r="D56">
            <v>49</v>
          </cell>
          <cell r="I56">
            <v>2.1216360245137223E-2</v>
          </cell>
          <cell r="J56">
            <v>1.0396016520117239</v>
          </cell>
          <cell r="L56">
            <v>36617</v>
          </cell>
        </row>
        <row r="57">
          <cell r="A57">
            <v>36647</v>
          </cell>
          <cell r="D57">
            <v>47</v>
          </cell>
          <cell r="I57">
            <v>1.9664884767220926E-2</v>
          </cell>
          <cell r="J57">
            <v>0.92424958405938351</v>
          </cell>
          <cell r="L57">
            <v>36647</v>
          </cell>
        </row>
        <row r="58">
          <cell r="A58">
            <v>36678</v>
          </cell>
          <cell r="D58">
            <v>40</v>
          </cell>
          <cell r="I58">
            <v>2.4823528209947803E-2</v>
          </cell>
          <cell r="J58">
            <v>0.99294112839791215</v>
          </cell>
          <cell r="L58">
            <v>36678</v>
          </cell>
        </row>
        <row r="59">
          <cell r="A59">
            <v>36708</v>
          </cell>
          <cell r="D59">
            <v>34</v>
          </cell>
          <cell r="I59">
            <v>2.2329885611316096E-2</v>
          </cell>
          <cell r="J59">
            <v>0.75921611078474727</v>
          </cell>
          <cell r="L59">
            <v>36708</v>
          </cell>
        </row>
        <row r="60">
          <cell r="A60">
            <v>36739</v>
          </cell>
          <cell r="D60">
            <v>36</v>
          </cell>
          <cell r="I60">
            <v>1.2481838594637432E-2</v>
          </cell>
          <cell r="J60">
            <v>0.44934618940694754</v>
          </cell>
          <cell r="L60">
            <v>36739</v>
          </cell>
        </row>
        <row r="61">
          <cell r="A61">
            <v>36770</v>
          </cell>
          <cell r="D61">
            <v>87</v>
          </cell>
          <cell r="I61">
            <v>3.0537543665737493E-2</v>
          </cell>
          <cell r="J61">
            <v>2.6567662989191621</v>
          </cell>
          <cell r="L61">
            <v>36770</v>
          </cell>
        </row>
        <row r="62">
          <cell r="A62">
            <v>36800</v>
          </cell>
          <cell r="D62">
            <v>67</v>
          </cell>
          <cell r="I62">
            <v>2.6285374982769772E-2</v>
          </cell>
          <cell r="J62">
            <v>1.7611201238455747</v>
          </cell>
          <cell r="L62">
            <v>36800</v>
          </cell>
        </row>
        <row r="63">
          <cell r="A63">
            <v>36831</v>
          </cell>
          <cell r="D63">
            <v>48</v>
          </cell>
          <cell r="I63">
            <v>2.3791334715704462E-2</v>
          </cell>
          <cell r="J63">
            <v>1.1419840663538141</v>
          </cell>
          <cell r="L63">
            <v>36831</v>
          </cell>
        </row>
        <row r="64">
          <cell r="A64">
            <v>36861</v>
          </cell>
          <cell r="D64">
            <v>34</v>
          </cell>
          <cell r="I64">
            <v>2.6215182960131075E-2</v>
          </cell>
          <cell r="J64">
            <v>0.89131622064445659</v>
          </cell>
          <cell r="L64">
            <v>36861</v>
          </cell>
        </row>
        <row r="65">
          <cell r="A65">
            <v>36892</v>
          </cell>
          <cell r="D65">
            <v>30</v>
          </cell>
          <cell r="I65">
            <v>2.5205624834173525E-2</v>
          </cell>
          <cell r="J65">
            <v>0.7561687450252057</v>
          </cell>
          <cell r="L65">
            <v>36892</v>
          </cell>
        </row>
        <row r="66">
          <cell r="A66">
            <v>36923</v>
          </cell>
          <cell r="D66">
            <v>42</v>
          </cell>
          <cell r="I66">
            <v>2.9746951499037316E-2</v>
          </cell>
          <cell r="J66">
            <v>1.2493719629595672</v>
          </cell>
          <cell r="L66">
            <v>36923</v>
          </cell>
        </row>
        <row r="67">
          <cell r="A67">
            <v>36951</v>
          </cell>
          <cell r="D67">
            <v>37</v>
          </cell>
          <cell r="I67">
            <v>2.7937954378979096E-2</v>
          </cell>
          <cell r="J67">
            <v>1.0337043120222265</v>
          </cell>
          <cell r="L67">
            <v>36951</v>
          </cell>
        </row>
        <row r="68">
          <cell r="A68">
            <v>36982</v>
          </cell>
          <cell r="D68">
            <v>29</v>
          </cell>
          <cell r="I68">
            <v>2.294252812259719E-2</v>
          </cell>
          <cell r="J68">
            <v>0.66533331555531849</v>
          </cell>
          <cell r="L68">
            <v>36982</v>
          </cell>
        </row>
        <row r="69">
          <cell r="A69">
            <v>37012</v>
          </cell>
          <cell r="D69">
            <v>28</v>
          </cell>
          <cell r="I69">
            <v>1.5223463687150836E-2</v>
          </cell>
          <cell r="J69">
            <v>0.42625698324022343</v>
          </cell>
          <cell r="L69">
            <v>37012</v>
          </cell>
        </row>
        <row r="70">
          <cell r="A70">
            <v>37043</v>
          </cell>
          <cell r="D70">
            <v>59</v>
          </cell>
          <cell r="I70">
            <v>3.1713503435069623E-2</v>
          </cell>
          <cell r="J70">
            <v>1.8710967026691079</v>
          </cell>
          <cell r="L70">
            <v>37043</v>
          </cell>
        </row>
        <row r="71">
          <cell r="A71">
            <v>37073</v>
          </cell>
          <cell r="D71">
            <v>35</v>
          </cell>
          <cell r="I71">
            <v>2.0704732510288065E-2</v>
          </cell>
          <cell r="J71">
            <v>0.72466563786008231</v>
          </cell>
          <cell r="L71">
            <v>37073</v>
          </cell>
        </row>
        <row r="72">
          <cell r="A72">
            <v>37104</v>
          </cell>
          <cell r="D72">
            <v>32</v>
          </cell>
          <cell r="I72">
            <v>1.5351973728664675E-2</v>
          </cell>
          <cell r="J72">
            <v>0.4912631593172696</v>
          </cell>
          <cell r="L72">
            <v>37104</v>
          </cell>
        </row>
        <row r="73">
          <cell r="A73">
            <v>37135</v>
          </cell>
          <cell r="D73">
            <v>38</v>
          </cell>
          <cell r="I73">
            <v>3.1362757132760481E-2</v>
          </cell>
          <cell r="J73">
            <v>1.1917847710448983</v>
          </cell>
          <cell r="L73">
            <v>37135</v>
          </cell>
        </row>
        <row r="74">
          <cell r="A74">
            <v>37165</v>
          </cell>
          <cell r="D74">
            <v>40</v>
          </cell>
          <cell r="I74">
            <v>1.6930517257356385E-2</v>
          </cell>
          <cell r="J74">
            <v>0.67722069029425547</v>
          </cell>
          <cell r="L74">
            <v>37165</v>
          </cell>
        </row>
        <row r="75">
          <cell r="A75">
            <v>37196</v>
          </cell>
          <cell r="D75">
            <v>37</v>
          </cell>
          <cell r="I75">
            <v>2.6865449567766223E-2</v>
          </cell>
          <cell r="J75">
            <v>0.99402163400735022</v>
          </cell>
          <cell r="L75">
            <v>37196</v>
          </cell>
        </row>
        <row r="76">
          <cell r="A76">
            <v>37226</v>
          </cell>
          <cell r="D76">
            <v>39</v>
          </cell>
          <cell r="I76">
            <v>3.1244140658291713E-2</v>
          </cell>
          <cell r="J76">
            <v>1.2185214856733768</v>
          </cell>
          <cell r="L76">
            <v>37226</v>
          </cell>
        </row>
        <row r="77">
          <cell r="A77">
            <v>37257</v>
          </cell>
          <cell r="D77">
            <v>41</v>
          </cell>
          <cell r="I77">
            <v>2.514506769825919E-2</v>
          </cell>
          <cell r="J77">
            <v>1.0309477756286267</v>
          </cell>
          <cell r="L77">
            <v>37257</v>
          </cell>
        </row>
        <row r="78">
          <cell r="A78">
            <v>37288</v>
          </cell>
          <cell r="D78">
            <v>75</v>
          </cell>
          <cell r="I78">
            <v>2.9359378364095436E-2</v>
          </cell>
          <cell r="J78">
            <v>2.2019533773071576</v>
          </cell>
          <cell r="L78">
            <v>37288</v>
          </cell>
        </row>
        <row r="79">
          <cell r="A79">
            <v>37316</v>
          </cell>
          <cell r="D79">
            <v>56</v>
          </cell>
          <cell r="I79">
            <v>1.4716628392935752E-2</v>
          </cell>
          <cell r="J79">
            <v>0.82413119000440216</v>
          </cell>
          <cell r="L79">
            <v>37316</v>
          </cell>
        </row>
        <row r="80">
          <cell r="A80">
            <v>37347</v>
          </cell>
          <cell r="D80">
            <v>62</v>
          </cell>
          <cell r="I80">
            <v>2.6060540877493724E-2</v>
          </cell>
          <cell r="J80">
            <v>1.6157535344046108</v>
          </cell>
          <cell r="L80">
            <v>37347</v>
          </cell>
        </row>
        <row r="81">
          <cell r="A81">
            <v>37377</v>
          </cell>
          <cell r="D81">
            <v>56</v>
          </cell>
          <cell r="I81">
            <v>2.3289333128957552E-2</v>
          </cell>
          <cell r="J81">
            <v>1.3042026552216228</v>
          </cell>
          <cell r="L81">
            <v>37377</v>
          </cell>
        </row>
        <row r="82">
          <cell r="A82">
            <v>37408</v>
          </cell>
          <cell r="D82">
            <v>48</v>
          </cell>
          <cell r="I82">
            <v>1.9591558593666816E-2</v>
          </cell>
          <cell r="J82">
            <v>0.94039481249600709</v>
          </cell>
          <cell r="L82">
            <v>37408</v>
          </cell>
        </row>
        <row r="83">
          <cell r="A83">
            <v>37438</v>
          </cell>
          <cell r="D83">
            <v>39</v>
          </cell>
          <cell r="I83">
            <v>2.2972470238095236E-2</v>
          </cell>
          <cell r="J83">
            <v>0.89592633928571419</v>
          </cell>
          <cell r="L83">
            <v>37438</v>
          </cell>
        </row>
        <row r="84">
          <cell r="A84">
            <v>37469</v>
          </cell>
          <cell r="D84">
            <v>55</v>
          </cell>
          <cell r="I84">
            <v>4.1678238444753025E-2</v>
          </cell>
          <cell r="J84">
            <v>2.2923031144614163</v>
          </cell>
          <cell r="L84">
            <v>37469</v>
          </cell>
        </row>
        <row r="85">
          <cell r="A85">
            <v>37500</v>
          </cell>
          <cell r="D85">
            <v>46</v>
          </cell>
          <cell r="I85">
            <v>3.7378833041088452E-2</v>
          </cell>
          <cell r="J85">
            <v>1.7194263198900688</v>
          </cell>
          <cell r="L85">
            <v>37500</v>
          </cell>
        </row>
        <row r="86">
          <cell r="A86">
            <v>37530</v>
          </cell>
          <cell r="D86">
            <v>49</v>
          </cell>
          <cell r="I86">
            <v>2.7507312010567036E-2</v>
          </cell>
          <cell r="J86">
            <v>1.3478582885177848</v>
          </cell>
          <cell r="L86">
            <v>37530</v>
          </cell>
        </row>
        <row r="87">
          <cell r="A87">
            <v>37561</v>
          </cell>
          <cell r="D87">
            <v>40</v>
          </cell>
          <cell r="I87">
            <v>2.8536688255291695E-2</v>
          </cell>
          <cell r="J87">
            <v>1.1414675302116679</v>
          </cell>
          <cell r="L87">
            <v>37561</v>
          </cell>
        </row>
        <row r="88">
          <cell r="A88">
            <v>37591</v>
          </cell>
          <cell r="D88">
            <v>39</v>
          </cell>
          <cell r="I88">
            <v>2.8888888888888888E-2</v>
          </cell>
          <cell r="J88">
            <v>1.1266666666666667</v>
          </cell>
          <cell r="L88">
            <v>37591</v>
          </cell>
        </row>
        <row r="89">
          <cell r="A89">
            <v>37622</v>
          </cell>
          <cell r="L89">
            <v>37622</v>
          </cell>
        </row>
        <row r="90">
          <cell r="A90">
            <v>37653</v>
          </cell>
          <cell r="D90">
            <v>7</v>
          </cell>
          <cell r="I90">
            <v>3.6455002284148011E-2</v>
          </cell>
          <cell r="J90">
            <v>0.25518501598903609</v>
          </cell>
          <cell r="L90">
            <v>37653</v>
          </cell>
        </row>
        <row r="91">
          <cell r="A91">
            <v>37681</v>
          </cell>
          <cell r="D91">
            <v>65</v>
          </cell>
          <cell r="I91">
            <v>3.7593752416299392E-2</v>
          </cell>
          <cell r="J91">
            <v>2.4435939070594603</v>
          </cell>
          <cell r="L91">
            <v>37681</v>
          </cell>
        </row>
        <row r="92">
          <cell r="A92">
            <v>37712</v>
          </cell>
          <cell r="D92">
            <v>57</v>
          </cell>
          <cell r="I92">
            <v>3.9636387764580984E-2</v>
          </cell>
          <cell r="J92">
            <v>2.2592741025811161</v>
          </cell>
          <cell r="L92">
            <v>37712</v>
          </cell>
        </row>
        <row r="93">
          <cell r="A93">
            <v>37742</v>
          </cell>
          <cell r="D93">
            <v>36</v>
          </cell>
          <cell r="I93">
            <v>2.1034207144952903E-2</v>
          </cell>
          <cell r="J93">
            <v>0.75723145721830454</v>
          </cell>
          <cell r="L93">
            <v>37742</v>
          </cell>
        </row>
        <row r="94">
          <cell r="A94">
            <v>37773</v>
          </cell>
          <cell r="D94">
            <v>43</v>
          </cell>
          <cell r="I94">
            <v>2.2962734638664797E-2</v>
          </cell>
          <cell r="J94">
            <v>0.98739758946258627</v>
          </cell>
          <cell r="L94">
            <v>37773</v>
          </cell>
        </row>
        <row r="95">
          <cell r="A95">
            <v>37803</v>
          </cell>
          <cell r="D95">
            <v>30</v>
          </cell>
          <cell r="I95">
            <v>1.7085843419361521E-2</v>
          </cell>
          <cell r="J95">
            <v>0.5125753025808456</v>
          </cell>
          <cell r="L95">
            <v>37803</v>
          </cell>
        </row>
        <row r="96">
          <cell r="A96">
            <v>37834</v>
          </cell>
          <cell r="D96">
            <v>35</v>
          </cell>
          <cell r="I96">
            <v>1.8413278942185959E-2</v>
          </cell>
          <cell r="J96">
            <v>0.64446476297650857</v>
          </cell>
          <cell r="L96">
            <v>37834</v>
          </cell>
        </row>
        <row r="97">
          <cell r="A97">
            <v>37865</v>
          </cell>
          <cell r="D97">
            <v>33</v>
          </cell>
          <cell r="I97">
            <v>2.0923423262971169E-2</v>
          </cell>
          <cell r="J97">
            <v>0.69047296767804855</v>
          </cell>
          <cell r="L97">
            <v>37865</v>
          </cell>
        </row>
        <row r="98">
          <cell r="A98">
            <v>37895</v>
          </cell>
          <cell r="D98">
            <v>59</v>
          </cell>
          <cell r="I98">
            <v>2.3183723367097449E-2</v>
          </cell>
          <cell r="J98">
            <v>1.3678396786587494</v>
          </cell>
          <cell r="L98">
            <v>37895</v>
          </cell>
        </row>
        <row r="99">
          <cell r="A99">
            <v>37926</v>
          </cell>
          <cell r="D99">
            <v>63</v>
          </cell>
          <cell r="I99">
            <v>2.7710734667177946E-2</v>
          </cell>
          <cell r="J99">
            <v>1.7457762840322106</v>
          </cell>
          <cell r="L99">
            <v>37926</v>
          </cell>
        </row>
        <row r="100">
          <cell r="A100">
            <v>37956</v>
          </cell>
          <cell r="D100">
            <v>51</v>
          </cell>
          <cell r="I100">
            <v>2.1007756091679947E-2</v>
          </cell>
          <cell r="J100">
            <v>1.0713955606756773</v>
          </cell>
          <cell r="L100">
            <v>37956</v>
          </cell>
        </row>
        <row r="101">
          <cell r="A101">
            <v>37987</v>
          </cell>
          <cell r="D101">
            <v>42</v>
          </cell>
          <cell r="I101">
            <v>1.7857066552718726E-2</v>
          </cell>
          <cell r="J101">
            <v>0.7499967952141865</v>
          </cell>
          <cell r="L101">
            <v>37987</v>
          </cell>
        </row>
        <row r="102">
          <cell r="A102">
            <v>38018</v>
          </cell>
          <cell r="D102">
            <v>37</v>
          </cell>
          <cell r="I102">
            <v>2.3049369257125061E-2</v>
          </cell>
          <cell r="J102">
            <v>0.85282666251362726</v>
          </cell>
          <cell r="L102">
            <v>38018</v>
          </cell>
        </row>
        <row r="103">
          <cell r="A103">
            <v>38047</v>
          </cell>
          <cell r="D103">
            <v>54</v>
          </cell>
          <cell r="I103">
            <v>2.6514454060025776E-2</v>
          </cell>
          <cell r="J103">
            <v>1.4317805192413919</v>
          </cell>
          <cell r="L103">
            <v>38047</v>
          </cell>
        </row>
        <row r="104">
          <cell r="A104">
            <v>38078</v>
          </cell>
          <cell r="D104">
            <v>71</v>
          </cell>
          <cell r="I104">
            <v>2.5608795196203033E-2</v>
          </cell>
          <cell r="J104">
            <v>1.8182244589304153</v>
          </cell>
          <cell r="L104">
            <v>38078</v>
          </cell>
        </row>
        <row r="105">
          <cell r="A105">
            <v>38108</v>
          </cell>
          <cell r="D105">
            <v>118</v>
          </cell>
          <cell r="I105">
            <v>3.1540706749079106E-2</v>
          </cell>
          <cell r="J105">
            <v>3.7218033963913344</v>
          </cell>
          <cell r="L105">
            <v>38108</v>
          </cell>
        </row>
        <row r="106">
          <cell r="A106">
            <v>38139</v>
          </cell>
          <cell r="D106">
            <v>67</v>
          </cell>
          <cell r="I106">
            <v>3.4271099744245526E-2</v>
          </cell>
          <cell r="J106">
            <v>2.2961636828644503</v>
          </cell>
          <cell r="L106">
            <v>38139</v>
          </cell>
        </row>
        <row r="107">
          <cell r="A107">
            <v>38169</v>
          </cell>
          <cell r="D107">
            <v>70</v>
          </cell>
          <cell r="I107">
            <v>1.9872176661932472E-2</v>
          </cell>
          <cell r="J107">
            <v>1.391052366335273</v>
          </cell>
          <cell r="L107">
            <v>38169</v>
          </cell>
        </row>
        <row r="108">
          <cell r="A108">
            <v>38200</v>
          </cell>
          <cell r="D108">
            <v>84</v>
          </cell>
          <cell r="I108">
            <v>2.253168518228759E-2</v>
          </cell>
          <cell r="J108">
            <v>1.8926615553121575</v>
          </cell>
          <cell r="L108">
            <v>38200</v>
          </cell>
        </row>
        <row r="109">
          <cell r="A109">
            <v>38231</v>
          </cell>
          <cell r="D109">
            <v>52</v>
          </cell>
          <cell r="I109">
            <v>2.134948062023314E-2</v>
          </cell>
          <cell r="J109">
            <v>1.1101729922521233</v>
          </cell>
          <cell r="L109">
            <v>38231</v>
          </cell>
        </row>
        <row r="110">
          <cell r="A110">
            <v>38261</v>
          </cell>
          <cell r="D110">
            <v>76</v>
          </cell>
          <cell r="I110">
            <v>2.6842373130300821E-2</v>
          </cell>
          <cell r="J110">
            <v>2.0400203579028626</v>
          </cell>
          <cell r="L110">
            <v>38261</v>
          </cell>
        </row>
        <row r="111">
          <cell r="A111">
            <v>38292</v>
          </cell>
          <cell r="D111">
            <v>64</v>
          </cell>
          <cell r="I111">
            <v>1.812767811751035E-2</v>
          </cell>
          <cell r="J111">
            <v>1.1601713995206624</v>
          </cell>
          <cell r="L111">
            <v>38292</v>
          </cell>
        </row>
        <row r="112">
          <cell r="A112">
            <v>38322</v>
          </cell>
          <cell r="D112">
            <v>45</v>
          </cell>
          <cell r="I112">
            <v>1.9356666247009945E-2</v>
          </cell>
          <cell r="J112">
            <v>0.87104998111544751</v>
          </cell>
          <cell r="L112">
            <v>38322</v>
          </cell>
        </row>
        <row r="113">
          <cell r="A113">
            <v>38353</v>
          </cell>
          <cell r="D113">
            <v>41</v>
          </cell>
          <cell r="I113">
            <v>1.7094804847112316E-2</v>
          </cell>
          <cell r="J113">
            <v>0.70088699873160498</v>
          </cell>
          <cell r="L113">
            <v>38353</v>
          </cell>
        </row>
        <row r="114">
          <cell r="A114">
            <v>38384</v>
          </cell>
          <cell r="D114">
            <v>51</v>
          </cell>
          <cell r="I114">
            <v>2.2867034057737701E-2</v>
          </cell>
          <cell r="J114">
            <v>1.1662187369446229</v>
          </cell>
          <cell r="L114">
            <v>38384</v>
          </cell>
        </row>
        <row r="115">
          <cell r="A115">
            <v>38412</v>
          </cell>
          <cell r="D115">
            <v>154</v>
          </cell>
          <cell r="I115">
            <v>4.084047327621379E-2</v>
          </cell>
          <cell r="J115">
            <v>6.2894328845369234</v>
          </cell>
          <cell r="L115">
            <v>38412</v>
          </cell>
        </row>
        <row r="116">
          <cell r="A116">
            <v>38443</v>
          </cell>
          <cell r="D116">
            <v>85</v>
          </cell>
          <cell r="I116">
            <v>2.8921937387882644E-2</v>
          </cell>
          <cell r="J116">
            <v>2.4583646779700246</v>
          </cell>
          <cell r="L116">
            <v>38443</v>
          </cell>
        </row>
        <row r="117">
          <cell r="A117">
            <v>38473</v>
          </cell>
          <cell r="D117">
            <v>60</v>
          </cell>
          <cell r="I117">
            <v>2.8785358558362905E-2</v>
          </cell>
          <cell r="J117">
            <v>1.7271215135017743</v>
          </cell>
          <cell r="L117">
            <v>38473</v>
          </cell>
        </row>
        <row r="118">
          <cell r="A118">
            <v>38504</v>
          </cell>
          <cell r="D118">
            <v>83</v>
          </cell>
          <cell r="I118">
            <v>2.6101187503864025E-2</v>
          </cell>
          <cell r="J118">
            <v>2.1663985628207141</v>
          </cell>
          <cell r="L118">
            <v>38504</v>
          </cell>
        </row>
        <row r="119">
          <cell r="A119">
            <v>38534</v>
          </cell>
          <cell r="D119">
            <v>44</v>
          </cell>
          <cell r="I119">
            <v>2.5570486767574993E-2</v>
          </cell>
          <cell r="J119">
            <v>1.1251014177732996</v>
          </cell>
          <cell r="L119">
            <v>38534</v>
          </cell>
        </row>
        <row r="120">
          <cell r="A120">
            <v>38565</v>
          </cell>
          <cell r="D120">
            <v>72</v>
          </cell>
          <cell r="I120">
            <v>2.8908178218185001E-2</v>
          </cell>
          <cell r="J120">
            <v>2.0813888317093201</v>
          </cell>
          <cell r="L120">
            <v>38565</v>
          </cell>
        </row>
        <row r="121">
          <cell r="A121">
            <v>38596</v>
          </cell>
          <cell r="D121">
            <v>55</v>
          </cell>
          <cell r="I121">
            <v>2.3337295681664309E-2</v>
          </cell>
          <cell r="J121">
            <v>1.2835512624915371</v>
          </cell>
          <cell r="L121">
            <v>38596</v>
          </cell>
        </row>
        <row r="122">
          <cell r="A122">
            <v>38626</v>
          </cell>
          <cell r="D122">
            <v>65</v>
          </cell>
          <cell r="I122">
            <v>2.3683470478193355E-2</v>
          </cell>
          <cell r="J122">
            <v>1.5394255810825681</v>
          </cell>
          <cell r="L122">
            <v>38626</v>
          </cell>
        </row>
        <row r="123">
          <cell r="A123">
            <v>38657</v>
          </cell>
          <cell r="D123">
            <v>60</v>
          </cell>
          <cell r="I123">
            <v>2.3423524150268337E-2</v>
          </cell>
          <cell r="J123">
            <v>1.4054114490161003</v>
          </cell>
          <cell r="L123">
            <v>38657</v>
          </cell>
        </row>
        <row r="124">
          <cell r="A124">
            <v>38687</v>
          </cell>
          <cell r="D124">
            <v>50</v>
          </cell>
          <cell r="I124">
            <v>2.2946014746300744E-2</v>
          </cell>
          <cell r="J124">
            <v>1.1473007373150372</v>
          </cell>
          <cell r="L124">
            <v>38687</v>
          </cell>
        </row>
        <row r="125">
          <cell r="A125">
            <v>38718</v>
          </cell>
          <cell r="D125">
            <v>66</v>
          </cell>
          <cell r="I125">
            <v>1.7673173137904306E-2</v>
          </cell>
          <cell r="J125">
            <v>1.1664294271016842</v>
          </cell>
          <cell r="L125">
            <v>38718</v>
          </cell>
        </row>
        <row r="126">
          <cell r="A126">
            <v>38749</v>
          </cell>
          <cell r="D126">
            <v>72</v>
          </cell>
          <cell r="I126">
            <v>3.8066497561439254E-2</v>
          </cell>
          <cell r="J126">
            <v>2.7407878244236263</v>
          </cell>
          <cell r="L126">
            <v>38749</v>
          </cell>
        </row>
        <row r="127">
          <cell r="A127">
            <v>38777</v>
          </cell>
          <cell r="D127">
            <v>75</v>
          </cell>
          <cell r="I127">
            <v>2.8157587037965018E-2</v>
          </cell>
          <cell r="J127">
            <v>2.1118190278473765</v>
          </cell>
          <cell r="L127">
            <v>38777</v>
          </cell>
        </row>
        <row r="128">
          <cell r="A128">
            <v>38808</v>
          </cell>
          <cell r="D128">
            <v>75</v>
          </cell>
          <cell r="I128">
            <v>2.361086950312994E-2</v>
          </cell>
          <cell r="J128">
            <v>1.7708152127347454</v>
          </cell>
          <cell r="L128">
            <v>38808</v>
          </cell>
        </row>
        <row r="129">
          <cell r="A129">
            <v>38838</v>
          </cell>
          <cell r="D129">
            <v>112</v>
          </cell>
          <cell r="I129">
            <v>2.2561329964021496E-2</v>
          </cell>
          <cell r="J129">
            <v>2.5268689559704076</v>
          </cell>
          <cell r="L129">
            <v>38838</v>
          </cell>
        </row>
        <row r="130">
          <cell r="A130">
            <v>38869</v>
          </cell>
          <cell r="D130">
            <v>69</v>
          </cell>
          <cell r="I130">
            <v>1.8162466524754513E-2</v>
          </cell>
          <cell r="J130">
            <v>1.2532101902080615</v>
          </cell>
          <cell r="L130">
            <v>38869</v>
          </cell>
        </row>
        <row r="131">
          <cell r="A131">
            <v>38899</v>
          </cell>
          <cell r="D131">
            <v>77</v>
          </cell>
          <cell r="I131">
            <v>2.1960357897353053E-2</v>
          </cell>
          <cell r="J131">
            <v>1.690947558096185</v>
          </cell>
          <cell r="L131">
            <v>38899</v>
          </cell>
        </row>
        <row r="132">
          <cell r="A132">
            <v>38930</v>
          </cell>
          <cell r="D132">
            <v>44</v>
          </cell>
          <cell r="I132">
            <v>1.1575488478824662E-2</v>
          </cell>
          <cell r="J132">
            <v>0.50932149306828511</v>
          </cell>
          <cell r="L132">
            <v>38930</v>
          </cell>
        </row>
        <row r="133">
          <cell r="A133">
            <v>38961</v>
          </cell>
          <cell r="D133">
            <v>85</v>
          </cell>
          <cell r="I133">
            <v>2.2824538924665624E-2</v>
          </cell>
          <cell r="J133">
            <v>1.940085808596578</v>
          </cell>
          <cell r="L133">
            <v>38961</v>
          </cell>
        </row>
        <row r="134">
          <cell r="A134">
            <v>38991</v>
          </cell>
          <cell r="D134">
            <v>84</v>
          </cell>
          <cell r="I134">
            <v>2.1706880976187733E-2</v>
          </cell>
          <cell r="J134">
            <v>1.8233780019997696</v>
          </cell>
          <cell r="L134">
            <v>38991</v>
          </cell>
        </row>
        <row r="135">
          <cell r="A135">
            <v>39022</v>
          </cell>
          <cell r="D135">
            <v>41</v>
          </cell>
          <cell r="I135">
            <v>2.0264259118916602E-2</v>
          </cell>
          <cell r="J135">
            <v>0.83083462387558071</v>
          </cell>
          <cell r="L135">
            <v>39022</v>
          </cell>
        </row>
        <row r="136">
          <cell r="A136">
            <v>39052</v>
          </cell>
          <cell r="D136">
            <v>59</v>
          </cell>
          <cell r="I136">
            <v>1.8690637526518335E-2</v>
          </cell>
          <cell r="J136">
            <v>1.1027476140645818</v>
          </cell>
          <cell r="L136">
            <v>39052</v>
          </cell>
        </row>
        <row r="137">
          <cell r="A137">
            <v>39083</v>
          </cell>
          <cell r="D137">
            <v>53</v>
          </cell>
          <cell r="I137">
            <v>1.434101284615754E-2</v>
          </cell>
          <cell r="J137">
            <v>0.76007368084634963</v>
          </cell>
          <cell r="L137">
            <v>39083</v>
          </cell>
        </row>
        <row r="138">
          <cell r="A138">
            <v>39114</v>
          </cell>
          <cell r="D138">
            <v>61</v>
          </cell>
          <cell r="I138">
            <v>1.6801257607224666E-2</v>
          </cell>
          <cell r="J138">
            <v>1.0248767140407047</v>
          </cell>
          <cell r="L138">
            <v>39114</v>
          </cell>
        </row>
        <row r="139">
          <cell r="A139">
            <v>39142</v>
          </cell>
          <cell r="D139">
            <v>94</v>
          </cell>
          <cell r="I139">
            <v>1.7767773843256535E-2</v>
          </cell>
          <cell r="J139">
            <v>1.6701707412661142</v>
          </cell>
          <cell r="L139">
            <v>39142</v>
          </cell>
        </row>
        <row r="140">
          <cell r="A140">
            <v>39173</v>
          </cell>
          <cell r="D140">
            <v>76</v>
          </cell>
          <cell r="I140">
            <v>2.1977035549502831E-2</v>
          </cell>
          <cell r="J140">
            <v>1.6702547017622151</v>
          </cell>
          <cell r="L140">
            <v>39173</v>
          </cell>
        </row>
        <row r="141">
          <cell r="A141">
            <v>39203</v>
          </cell>
          <cell r="D141">
            <v>69</v>
          </cell>
          <cell r="I141">
            <v>1.968294051627385E-2</v>
          </cell>
          <cell r="J141">
            <v>1.3581228956228957</v>
          </cell>
          <cell r="L141">
            <v>39203</v>
          </cell>
        </row>
        <row r="142">
          <cell r="A142">
            <v>39234</v>
          </cell>
          <cell r="D142">
            <v>108</v>
          </cell>
          <cell r="I142">
            <v>1.9635732520965135E-2</v>
          </cell>
          <cell r="J142">
            <v>2.1206591122642346</v>
          </cell>
          <cell r="L142">
            <v>39234</v>
          </cell>
        </row>
        <row r="143">
          <cell r="A143">
            <v>39264</v>
          </cell>
          <cell r="D143">
            <v>110</v>
          </cell>
          <cell r="I143">
            <v>2.1523528170500107E-2</v>
          </cell>
          <cell r="J143">
            <v>2.3675880987550117</v>
          </cell>
          <cell r="L143">
            <v>39264</v>
          </cell>
        </row>
        <row r="144">
          <cell r="A144">
            <v>39295</v>
          </cell>
          <cell r="D144">
            <v>119</v>
          </cell>
          <cell r="I144">
            <v>3.2817411507448407E-2</v>
          </cell>
          <cell r="J144">
            <v>3.9052719693863605</v>
          </cell>
          <cell r="L144">
            <v>39295</v>
          </cell>
        </row>
        <row r="145">
          <cell r="A145">
            <v>39326</v>
          </cell>
          <cell r="D145">
            <v>65</v>
          </cell>
          <cell r="I145">
            <v>2.0738769760525907E-2</v>
          </cell>
          <cell r="J145">
            <v>1.3480200344341839</v>
          </cell>
          <cell r="L145">
            <v>39326</v>
          </cell>
        </row>
        <row r="146">
          <cell r="A146">
            <v>39356</v>
          </cell>
          <cell r="D146">
            <v>62</v>
          </cell>
          <cell r="I146">
            <v>1.7064381267943178E-2</v>
          </cell>
          <cell r="J146">
            <v>1.057991638612477</v>
          </cell>
          <cell r="L146">
            <v>39356</v>
          </cell>
        </row>
        <row r="147">
          <cell r="A147">
            <v>39387</v>
          </cell>
          <cell r="D147">
            <v>92</v>
          </cell>
          <cell r="I147">
            <v>2.1471467197950761E-2</v>
          </cell>
          <cell r="J147">
            <v>1.9753749822114699</v>
          </cell>
          <cell r="L147">
            <v>39387</v>
          </cell>
        </row>
        <row r="148">
          <cell r="A148">
            <v>39417</v>
          </cell>
          <cell r="D148">
            <v>109</v>
          </cell>
          <cell r="I148">
            <v>2.9573882273642823E-2</v>
          </cell>
          <cell r="J148">
            <v>3.2235531678270677</v>
          </cell>
          <cell r="L148">
            <v>39417</v>
          </cell>
        </row>
        <row r="149">
          <cell r="A149">
            <v>39448</v>
          </cell>
          <cell r="D149">
            <v>59</v>
          </cell>
          <cell r="I149">
            <v>1.7565950207222625E-2</v>
          </cell>
          <cell r="J149">
            <v>1.036391062226135</v>
          </cell>
          <cell r="L149">
            <v>39448</v>
          </cell>
        </row>
        <row r="150">
          <cell r="A150">
            <v>39479</v>
          </cell>
          <cell r="D150">
            <v>84</v>
          </cell>
          <cell r="I150">
            <v>2.3162291325315543E-2</v>
          </cell>
          <cell r="J150">
            <v>1.9456324713265056</v>
          </cell>
          <cell r="L150">
            <v>39479</v>
          </cell>
        </row>
        <row r="151">
          <cell r="A151">
            <v>39508</v>
          </cell>
          <cell r="D151">
            <v>85</v>
          </cell>
          <cell r="I151">
            <v>2.6910192651369833E-2</v>
          </cell>
          <cell r="J151">
            <v>2.2873663753664357</v>
          </cell>
          <cell r="L151">
            <v>39508</v>
          </cell>
        </row>
        <row r="152">
          <cell r="A152">
            <v>39539</v>
          </cell>
          <cell r="D152">
            <v>83</v>
          </cell>
          <cell r="I152">
            <v>2.7927029037730072E-2</v>
          </cell>
          <cell r="J152">
            <v>2.3179434101315959</v>
          </cell>
          <cell r="L152">
            <v>39539</v>
          </cell>
        </row>
        <row r="153">
          <cell r="A153">
            <v>39569</v>
          </cell>
          <cell r="D153">
            <v>117</v>
          </cell>
          <cell r="I153">
            <v>2.4064789818742768E-2</v>
          </cell>
          <cell r="J153">
            <v>2.8155804087929037</v>
          </cell>
          <cell r="L153">
            <v>39569</v>
          </cell>
        </row>
        <row r="154">
          <cell r="A154">
            <v>39600</v>
          </cell>
          <cell r="D154">
            <v>99</v>
          </cell>
          <cell r="I154">
            <v>3.088931028144078E-2</v>
          </cell>
          <cell r="J154">
            <v>3.0580417178626371</v>
          </cell>
          <cell r="L154">
            <v>39600</v>
          </cell>
        </row>
        <row r="155">
          <cell r="A155">
            <v>39630</v>
          </cell>
          <cell r="D155">
            <v>89</v>
          </cell>
          <cell r="I155">
            <v>2.2301705865829056E-2</v>
          </cell>
          <cell r="J155">
            <v>1.9848518220587861</v>
          </cell>
          <cell r="L155">
            <v>39630</v>
          </cell>
        </row>
        <row r="156">
          <cell r="A156">
            <v>39661</v>
          </cell>
          <cell r="D156">
            <v>74</v>
          </cell>
          <cell r="I156">
            <v>2.3484089753697882E-2</v>
          </cell>
          <cell r="J156">
            <v>1.7378226417736433</v>
          </cell>
          <cell r="L156">
            <v>39661</v>
          </cell>
        </row>
        <row r="157">
          <cell r="A157">
            <v>39692</v>
          </cell>
          <cell r="D157">
            <v>109</v>
          </cell>
          <cell r="I157">
            <v>2.6351872345439918E-2</v>
          </cell>
          <cell r="J157">
            <v>2.872354085652951</v>
          </cell>
          <cell r="L157">
            <v>39692</v>
          </cell>
        </row>
        <row r="158">
          <cell r="A158">
            <v>39722</v>
          </cell>
          <cell r="D158">
            <v>69</v>
          </cell>
          <cell r="I158">
            <v>2.1248570775211525E-2</v>
          </cell>
          <cell r="J158">
            <v>1.4661513834895952</v>
          </cell>
          <cell r="L158">
            <v>39722</v>
          </cell>
        </row>
        <row r="159">
          <cell r="A159">
            <v>39753</v>
          </cell>
          <cell r="D159">
            <v>74</v>
          </cell>
          <cell r="I159">
            <v>2.4494427286155498E-2</v>
          </cell>
          <cell r="J159">
            <v>1.8125876191755068</v>
          </cell>
          <cell r="L159">
            <v>39753</v>
          </cell>
        </row>
        <row r="160">
          <cell r="A160">
            <v>39783</v>
          </cell>
          <cell r="D160">
            <v>78</v>
          </cell>
          <cell r="I160">
            <v>2.4236726368793423E-2</v>
          </cell>
          <cell r="J160">
            <v>1.8904646567658869</v>
          </cell>
          <cell r="L160">
            <v>39783</v>
          </cell>
        </row>
        <row r="161">
          <cell r="A161">
            <v>39814</v>
          </cell>
          <cell r="D161">
            <v>53</v>
          </cell>
          <cell r="I161">
            <v>2.0051714560139825E-2</v>
          </cell>
          <cell r="J161">
            <v>1.0627408716874107</v>
          </cell>
          <cell r="L161">
            <v>39814</v>
          </cell>
        </row>
        <row r="162">
          <cell r="A162">
            <v>39845</v>
          </cell>
          <cell r="D162">
            <v>51</v>
          </cell>
          <cell r="I162">
            <v>2.33525639230403E-2</v>
          </cell>
          <cell r="J162">
            <v>1.1909807600750553</v>
          </cell>
          <cell r="L162">
            <v>39845</v>
          </cell>
        </row>
        <row r="163">
          <cell r="A163">
            <v>39873</v>
          </cell>
          <cell r="D163">
            <v>61</v>
          </cell>
          <cell r="I163">
            <v>2.5220986598232107E-2</v>
          </cell>
          <cell r="J163">
            <v>1.5384801824921586</v>
          </cell>
          <cell r="L163">
            <v>39873</v>
          </cell>
        </row>
        <row r="164">
          <cell r="A164">
            <v>39904</v>
          </cell>
          <cell r="D164">
            <v>41</v>
          </cell>
          <cell r="I164">
            <v>1.9157684879446763E-2</v>
          </cell>
          <cell r="J164">
            <v>0.7854650800573173</v>
          </cell>
          <cell r="L164">
            <v>39904</v>
          </cell>
        </row>
        <row r="165">
          <cell r="A165">
            <v>39934</v>
          </cell>
          <cell r="D165">
            <v>70</v>
          </cell>
          <cell r="I165">
            <v>2.4239905810651708E-2</v>
          </cell>
          <cell r="J165">
            <v>1.6967934067456196</v>
          </cell>
          <cell r="L165">
            <v>39934</v>
          </cell>
        </row>
        <row r="166">
          <cell r="A166">
            <v>39965</v>
          </cell>
          <cell r="D166">
            <v>81</v>
          </cell>
          <cell r="I166">
            <v>2.2947830386945235E-2</v>
          </cell>
          <cell r="J166">
            <v>1.858774261342564</v>
          </cell>
          <cell r="L166">
            <v>39965</v>
          </cell>
        </row>
        <row r="167">
          <cell r="A167">
            <v>39995</v>
          </cell>
          <cell r="D167">
            <v>63</v>
          </cell>
          <cell r="I167">
            <v>2.1559985481491257E-2</v>
          </cell>
          <cell r="J167">
            <v>1.3582790853339493</v>
          </cell>
          <cell r="L167">
            <v>39995</v>
          </cell>
        </row>
        <row r="168">
          <cell r="A168">
            <v>40026</v>
          </cell>
          <cell r="D168">
            <v>80</v>
          </cell>
          <cell r="I168">
            <v>2.8850804062428938E-2</v>
          </cell>
          <cell r="J168">
            <v>2.3080643249943149</v>
          </cell>
          <cell r="L168">
            <v>40026</v>
          </cell>
        </row>
        <row r="169">
          <cell r="A169">
            <v>40057</v>
          </cell>
          <cell r="D169">
            <v>50</v>
          </cell>
          <cell r="I169">
            <v>2.6511511539970545E-2</v>
          </cell>
          <cell r="J169">
            <v>1.3255755769985273</v>
          </cell>
          <cell r="L169">
            <v>40057</v>
          </cell>
        </row>
        <row r="170">
          <cell r="A170">
            <v>40087</v>
          </cell>
          <cell r="D170">
            <v>55</v>
          </cell>
          <cell r="I170">
            <v>2.6328747920241518E-2</v>
          </cell>
          <cell r="J170">
            <v>1.4480811356132834</v>
          </cell>
          <cell r="L170">
            <v>40087</v>
          </cell>
        </row>
        <row r="171">
          <cell r="A171">
            <v>40118</v>
          </cell>
          <cell r="D171">
            <v>46</v>
          </cell>
          <cell r="I171">
            <v>1.9266340489402661E-2</v>
          </cell>
          <cell r="J171">
            <v>0.88625166251252241</v>
          </cell>
          <cell r="L171">
            <v>40118</v>
          </cell>
        </row>
        <row r="172">
          <cell r="A172">
            <v>40148</v>
          </cell>
          <cell r="D172">
            <v>71</v>
          </cell>
          <cell r="I172">
            <v>1.9748361772454644E-2</v>
          </cell>
          <cell r="J172">
            <v>1.4021336858442797</v>
          </cell>
          <cell r="L172">
            <v>40148</v>
          </cell>
        </row>
        <row r="173">
          <cell r="A173">
            <v>40179</v>
          </cell>
          <cell r="D173">
            <v>67</v>
          </cell>
          <cell r="I173">
            <v>1.366619368570415E-2</v>
          </cell>
          <cell r="J173">
            <v>0.91563497694217799</v>
          </cell>
          <cell r="L173">
            <v>40179</v>
          </cell>
        </row>
        <row r="174">
          <cell r="A174">
            <v>40210</v>
          </cell>
          <cell r="D174">
            <v>99</v>
          </cell>
          <cell r="I174">
            <v>2.4191824059461384E-2</v>
          </cell>
          <cell r="J174">
            <v>2.394990581886677</v>
          </cell>
          <cell r="L174">
            <v>40210</v>
          </cell>
        </row>
        <row r="175">
          <cell r="A175">
            <v>40238</v>
          </cell>
          <cell r="D175">
            <v>81</v>
          </cell>
          <cell r="I175">
            <v>1.6737164527421237E-2</v>
          </cell>
          <cell r="J175">
            <v>1.3557103267211201</v>
          </cell>
          <cell r="L175">
            <v>40238</v>
          </cell>
        </row>
        <row r="176">
          <cell r="A176">
            <v>40269</v>
          </cell>
          <cell r="D176">
            <v>65</v>
          </cell>
          <cell r="I176">
            <v>1.6655223878501459E-2</v>
          </cell>
          <cell r="J176">
            <v>1.0825895521025948</v>
          </cell>
          <cell r="L176">
            <v>40269</v>
          </cell>
        </row>
        <row r="177">
          <cell r="A177">
            <v>40299</v>
          </cell>
          <cell r="D177">
            <v>90</v>
          </cell>
          <cell r="I177">
            <v>1.8930521486762743E-2</v>
          </cell>
          <cell r="J177">
            <v>1.7037469338086468</v>
          </cell>
          <cell r="L177">
            <v>40299</v>
          </cell>
        </row>
        <row r="178">
          <cell r="A178">
            <v>40330</v>
          </cell>
          <cell r="D178">
            <v>74</v>
          </cell>
          <cell r="I178">
            <v>1.7543393887059222E-2</v>
          </cell>
          <cell r="J178">
            <v>1.2982111476423825</v>
          </cell>
          <cell r="L178">
            <v>40330</v>
          </cell>
        </row>
        <row r="179">
          <cell r="A179">
            <v>40360</v>
          </cell>
          <cell r="D179">
            <v>71</v>
          </cell>
          <cell r="I179">
            <v>1.6427896573665234E-2</v>
          </cell>
          <cell r="J179">
            <v>1.1663806567302317</v>
          </cell>
          <cell r="L179">
            <v>40360</v>
          </cell>
        </row>
        <row r="180">
          <cell r="A180">
            <v>40391</v>
          </cell>
          <cell r="D180">
            <v>77</v>
          </cell>
          <cell r="I180">
            <v>1.661272923408846E-2</v>
          </cell>
          <cell r="J180">
            <v>1.2791801510248115</v>
          </cell>
          <cell r="L180">
            <v>40391</v>
          </cell>
        </row>
        <row r="181">
          <cell r="A181">
            <v>40422</v>
          </cell>
          <cell r="D181">
            <v>41</v>
          </cell>
          <cell r="I181">
            <v>2.5445527279978071E-2</v>
          </cell>
          <cell r="J181">
            <v>1.0432666184791008</v>
          </cell>
          <cell r="L181">
            <v>40422</v>
          </cell>
        </row>
        <row r="182">
          <cell r="A182">
            <v>40452</v>
          </cell>
          <cell r="D182">
            <v>50</v>
          </cell>
          <cell r="I182">
            <v>2.9051771174347353E-2</v>
          </cell>
          <cell r="J182">
            <v>1.4525885587173677</v>
          </cell>
          <cell r="L182">
            <v>40452</v>
          </cell>
        </row>
        <row r="183">
          <cell r="A183">
            <v>40483</v>
          </cell>
          <cell r="D183">
            <v>66</v>
          </cell>
          <cell r="I183">
            <v>2.5134807225667296E-2</v>
          </cell>
          <cell r="J183">
            <v>1.6588972768940415</v>
          </cell>
          <cell r="L183">
            <v>40483</v>
          </cell>
        </row>
        <row r="184">
          <cell r="A184">
            <v>40513</v>
          </cell>
          <cell r="D184">
            <v>93</v>
          </cell>
          <cell r="I184">
            <v>2.6616991914483367E-2</v>
          </cell>
          <cell r="J184">
            <v>2.4753802480469531</v>
          </cell>
          <cell r="L184">
            <v>40513</v>
          </cell>
        </row>
        <row r="185">
          <cell r="A185">
            <v>40544</v>
          </cell>
          <cell r="D185">
            <v>49</v>
          </cell>
          <cell r="I185">
            <v>2.3714511368832358E-2</v>
          </cell>
          <cell r="J185">
            <v>1.1620110570727855</v>
          </cell>
          <cell r="L185">
            <v>40544</v>
          </cell>
        </row>
        <row r="186">
          <cell r="A186">
            <v>40575</v>
          </cell>
          <cell r="D186">
            <v>50</v>
          </cell>
          <cell r="I186">
            <v>2.65031162165465E-2</v>
          </cell>
          <cell r="J186">
            <v>1.3251558108273249</v>
          </cell>
          <cell r="L186">
            <v>40575</v>
          </cell>
        </row>
        <row r="187">
          <cell r="A187">
            <v>40603</v>
          </cell>
          <cell r="D187">
            <v>69</v>
          </cell>
          <cell r="I187">
            <v>2.9419244375621611E-2</v>
          </cell>
          <cell r="J187">
            <v>2.0299278619178911</v>
          </cell>
          <cell r="L187">
            <v>40603</v>
          </cell>
        </row>
        <row r="188">
          <cell r="A188">
            <v>40634</v>
          </cell>
          <cell r="D188">
            <v>59</v>
          </cell>
          <cell r="I188">
            <v>2.7651138132724531E-2</v>
          </cell>
          <cell r="J188">
            <v>1.6314171498307473</v>
          </cell>
          <cell r="L188">
            <v>40634</v>
          </cell>
        </row>
        <row r="189">
          <cell r="A189">
            <v>40664</v>
          </cell>
          <cell r="D189">
            <v>92</v>
          </cell>
          <cell r="I189">
            <v>2.8147492402693285E-2</v>
          </cell>
          <cell r="J189">
            <v>2.5895693010477823</v>
          </cell>
          <cell r="L189">
            <v>40664</v>
          </cell>
        </row>
        <row r="190">
          <cell r="A190">
            <v>40695</v>
          </cell>
          <cell r="D190">
            <v>38</v>
          </cell>
          <cell r="I190">
            <v>3.17632138556532E-2</v>
          </cell>
          <cell r="J190">
            <v>1.2070021265148216</v>
          </cell>
          <cell r="L190">
            <v>40695</v>
          </cell>
        </row>
        <row r="191">
          <cell r="A191">
            <v>40725</v>
          </cell>
          <cell r="D191">
            <v>62</v>
          </cell>
          <cell r="I191">
            <v>2.1287768621748263E-2</v>
          </cell>
          <cell r="J191">
            <v>1.3198416545483922</v>
          </cell>
          <cell r="L191">
            <v>40725</v>
          </cell>
        </row>
        <row r="192">
          <cell r="A192">
            <v>40756</v>
          </cell>
          <cell r="D192">
            <v>51</v>
          </cell>
          <cell r="I192">
            <v>2.0155927539555148E-2</v>
          </cell>
          <cell r="J192">
            <v>1.0279523045173125</v>
          </cell>
          <cell r="L192">
            <v>40756</v>
          </cell>
        </row>
        <row r="193">
          <cell r="A193">
            <v>40787</v>
          </cell>
          <cell r="D193">
            <v>54</v>
          </cell>
          <cell r="I193">
            <v>2.0679772366026205E-2</v>
          </cell>
          <cell r="J193">
            <v>1.1167077077654151</v>
          </cell>
          <cell r="L193">
            <v>40787</v>
          </cell>
        </row>
        <row r="194">
          <cell r="A194">
            <v>40817</v>
          </cell>
          <cell r="D194">
            <v>84</v>
          </cell>
          <cell r="I194">
            <v>2.7211316890924517E-2</v>
          </cell>
          <cell r="J194">
            <v>2.2857506188376595</v>
          </cell>
          <cell r="L194">
            <v>40817</v>
          </cell>
        </row>
        <row r="195">
          <cell r="A195">
            <v>40848</v>
          </cell>
          <cell r="D195">
            <v>63</v>
          </cell>
          <cell r="I195">
            <v>2.267650904336457E-2</v>
          </cell>
          <cell r="J195">
            <v>1.428620069731968</v>
          </cell>
          <cell r="L195">
            <v>40848</v>
          </cell>
        </row>
        <row r="196">
          <cell r="A196">
            <v>40878</v>
          </cell>
          <cell r="D196">
            <v>67</v>
          </cell>
          <cell r="I196">
            <v>2.7489711494645706E-2</v>
          </cell>
          <cell r="J196">
            <v>1.8418106701412624</v>
          </cell>
          <cell r="L196">
            <v>40878</v>
          </cell>
        </row>
        <row r="197">
          <cell r="A197">
            <v>40909</v>
          </cell>
          <cell r="D197">
            <v>82</v>
          </cell>
          <cell r="I197">
            <v>4.036754635528686E-2</v>
          </cell>
          <cell r="J197">
            <v>3.3101388011335224</v>
          </cell>
          <cell r="L197">
            <v>40909</v>
          </cell>
        </row>
        <row r="198">
          <cell r="A198">
            <v>40940</v>
          </cell>
          <cell r="D198">
            <v>119</v>
          </cell>
          <cell r="I198">
            <v>3.0767531509892442E-2</v>
          </cell>
          <cell r="J198">
            <v>3.6613362496772006</v>
          </cell>
          <cell r="L198">
            <v>40940</v>
          </cell>
        </row>
        <row r="199">
          <cell r="A199">
            <v>40969</v>
          </cell>
          <cell r="D199">
            <v>145</v>
          </cell>
          <cell r="I199">
            <v>2.6126165436499371E-2</v>
          </cell>
          <cell r="J199">
            <v>3.7882939882924087</v>
          </cell>
          <cell r="L199">
            <v>40969</v>
          </cell>
        </row>
        <row r="200">
          <cell r="A200">
            <v>41000</v>
          </cell>
          <cell r="D200">
            <v>470</v>
          </cell>
          <cell r="I200">
            <v>3.5607212213852095E-2</v>
          </cell>
          <cell r="J200">
            <v>16.735389740510485</v>
          </cell>
          <cell r="L200">
            <v>41000</v>
          </cell>
        </row>
        <row r="201">
          <cell r="A201">
            <v>41030</v>
          </cell>
          <cell r="D201">
            <v>245</v>
          </cell>
          <cell r="I201">
            <v>2.9578735625923627E-2</v>
          </cell>
          <cell r="J201">
            <v>7.2467902283512888</v>
          </cell>
          <cell r="L201">
            <v>41030</v>
          </cell>
        </row>
        <row r="202">
          <cell r="A202">
            <v>41061</v>
          </cell>
          <cell r="D202">
            <v>48</v>
          </cell>
          <cell r="I202">
            <v>2.917845473646264E-2</v>
          </cell>
          <cell r="J202">
            <v>1.4005658273502068</v>
          </cell>
          <cell r="L202">
            <v>41061</v>
          </cell>
        </row>
        <row r="203">
          <cell r="A203">
            <v>41091</v>
          </cell>
          <cell r="D203">
            <v>0</v>
          </cell>
          <cell r="L203">
            <v>41091</v>
          </cell>
        </row>
        <row r="204">
          <cell r="A204">
            <v>41122</v>
          </cell>
          <cell r="D204">
            <v>71</v>
          </cell>
          <cell r="I204">
            <v>3.3042137035116409E-2</v>
          </cell>
          <cell r="J204">
            <v>2.3459917294932651</v>
          </cell>
          <cell r="L204">
            <v>41122</v>
          </cell>
        </row>
        <row r="205">
          <cell r="A205">
            <v>41153</v>
          </cell>
          <cell r="D205">
            <v>96</v>
          </cell>
          <cell r="I205">
            <v>3.0452812559478147E-2</v>
          </cell>
          <cell r="J205">
            <v>2.9234700057099019</v>
          </cell>
          <cell r="L205">
            <v>41153</v>
          </cell>
        </row>
        <row r="206">
          <cell r="A206">
            <v>41183</v>
          </cell>
          <cell r="D206">
            <v>94</v>
          </cell>
          <cell r="I206">
            <v>3.4021721354327246E-2</v>
          </cell>
          <cell r="J206">
            <v>3.1980418073067609</v>
          </cell>
          <cell r="L206">
            <v>41183</v>
          </cell>
        </row>
        <row r="207">
          <cell r="A207">
            <v>41214</v>
          </cell>
          <cell r="D207">
            <v>107</v>
          </cell>
          <cell r="I207">
            <v>3.5210694337889654E-2</v>
          </cell>
          <cell r="J207">
            <v>3.767544294154193</v>
          </cell>
          <cell r="L207">
            <v>41214</v>
          </cell>
        </row>
        <row r="208">
          <cell r="A208">
            <v>41244</v>
          </cell>
          <cell r="D208">
            <v>144</v>
          </cell>
          <cell r="I208">
            <v>3.3044483730069879E-2</v>
          </cell>
          <cell r="J208">
            <v>4.7584056571300621</v>
          </cell>
          <cell r="L208">
            <v>41244</v>
          </cell>
        </row>
        <row r="209">
          <cell r="A209">
            <v>41275</v>
          </cell>
          <cell r="D209">
            <v>63</v>
          </cell>
          <cell r="I209">
            <v>2.5569705093833779E-2</v>
          </cell>
          <cell r="J209">
            <v>1.6108914209115281</v>
          </cell>
          <cell r="L209">
            <v>41275</v>
          </cell>
        </row>
        <row r="210">
          <cell r="A210">
            <v>41306</v>
          </cell>
          <cell r="D210">
            <v>57</v>
          </cell>
          <cell r="I210">
            <v>3.6157649486002912E-2</v>
          </cell>
          <cell r="J210">
            <v>2.060986020702166</v>
          </cell>
          <cell r="L210">
            <v>41306</v>
          </cell>
        </row>
        <row r="211">
          <cell r="A211">
            <v>41334</v>
          </cell>
          <cell r="D211">
            <v>85</v>
          </cell>
          <cell r="I211">
            <v>3.0080338033071127E-2</v>
          </cell>
          <cell r="J211">
            <v>2.5568287328110459</v>
          </cell>
          <cell r="L211">
            <v>41334</v>
          </cell>
        </row>
        <row r="212">
          <cell r="A212">
            <v>41365</v>
          </cell>
          <cell r="D212">
            <v>85</v>
          </cell>
          <cell r="I212">
            <v>3.0634656807041943E-2</v>
          </cell>
          <cell r="J212">
            <v>2.6039458285985653</v>
          </cell>
          <cell r="L212">
            <v>41365</v>
          </cell>
        </row>
        <row r="213">
          <cell r="A213">
            <v>41395</v>
          </cell>
          <cell r="D213">
            <v>107</v>
          </cell>
          <cell r="I213">
            <v>3.3975407273840033E-2</v>
          </cell>
          <cell r="J213">
            <v>3.6353685783008833</v>
          </cell>
          <cell r="L213">
            <v>41395</v>
          </cell>
        </row>
        <row r="214">
          <cell r="A214">
            <v>41426</v>
          </cell>
          <cell r="D214">
            <v>55</v>
          </cell>
          <cell r="I214">
            <v>3.2820034219940897E-2</v>
          </cell>
          <cell r="J214">
            <v>1.8051018820967493</v>
          </cell>
          <cell r="L214">
            <v>41426</v>
          </cell>
        </row>
        <row r="215">
          <cell r="A215">
            <v>41456</v>
          </cell>
          <cell r="D215">
            <v>97</v>
          </cell>
          <cell r="I215">
            <v>3.2807625331941093E-2</v>
          </cell>
          <cell r="J215">
            <v>3.1823396571982858</v>
          </cell>
          <cell r="L215">
            <v>41456</v>
          </cell>
        </row>
        <row r="216">
          <cell r="A216">
            <v>41487</v>
          </cell>
          <cell r="D216">
            <v>90</v>
          </cell>
          <cell r="I216">
            <v>3.6654941518329133E-2</v>
          </cell>
          <cell r="J216">
            <v>3.2989447366496218</v>
          </cell>
          <cell r="L216">
            <v>41487</v>
          </cell>
        </row>
        <row r="217">
          <cell r="A217">
            <v>41518</v>
          </cell>
          <cell r="D217">
            <v>92</v>
          </cell>
          <cell r="I217">
            <v>4.2108767111887824E-2</v>
          </cell>
          <cell r="J217">
            <v>3.8740065742936798</v>
          </cell>
          <cell r="L217">
            <v>41518</v>
          </cell>
        </row>
        <row r="218">
          <cell r="A218">
            <v>41548</v>
          </cell>
          <cell r="D218">
            <v>85</v>
          </cell>
          <cell r="I218">
            <v>3.8043092926561224E-2</v>
          </cell>
          <cell r="J218">
            <v>3.2336628987577041</v>
          </cell>
          <cell r="L218">
            <v>41548</v>
          </cell>
        </row>
        <row r="219">
          <cell r="A219">
            <v>41579</v>
          </cell>
          <cell r="D219">
            <v>121</v>
          </cell>
          <cell r="I219">
            <v>2.8595584469894738E-2</v>
          </cell>
          <cell r="J219">
            <v>3.4600657208572634</v>
          </cell>
          <cell r="L219">
            <v>41579</v>
          </cell>
        </row>
        <row r="220">
          <cell r="A220">
            <v>41609</v>
          </cell>
          <cell r="D220">
            <v>87</v>
          </cell>
          <cell r="I220">
            <v>3.0564155191301644E-2</v>
          </cell>
          <cell r="J220">
            <v>2.659081501643243</v>
          </cell>
          <cell r="L220">
            <v>41609</v>
          </cell>
        </row>
        <row r="221">
          <cell r="A221">
            <v>41640</v>
          </cell>
          <cell r="D221">
            <v>69</v>
          </cell>
          <cell r="I221">
            <v>2.853382469070808E-2</v>
          </cell>
          <cell r="J221">
            <v>1.9688339036588576</v>
          </cell>
          <cell r="L221">
            <v>41640</v>
          </cell>
        </row>
        <row r="222">
          <cell r="A222">
            <v>41671</v>
          </cell>
          <cell r="D222">
            <v>106</v>
          </cell>
          <cell r="I222">
            <v>3.2859712253066199E-2</v>
          </cell>
          <cell r="J222">
            <v>3.4831294988250172</v>
          </cell>
          <cell r="L222">
            <v>41671</v>
          </cell>
        </row>
        <row r="223">
          <cell r="A223">
            <v>41699</v>
          </cell>
          <cell r="D223">
            <v>111</v>
          </cell>
          <cell r="I223">
            <v>2.7285835767367917E-2</v>
          </cell>
          <cell r="J223">
            <v>3.0287277701778388</v>
          </cell>
          <cell r="L223">
            <v>41699</v>
          </cell>
        </row>
        <row r="224">
          <cell r="A224">
            <v>41730</v>
          </cell>
          <cell r="D224">
            <v>82</v>
          </cell>
          <cell r="I224">
            <v>2.9928409547695323E-2</v>
          </cell>
          <cell r="J224">
            <v>2.4541295829110163</v>
          </cell>
          <cell r="L224">
            <v>41730</v>
          </cell>
        </row>
        <row r="225">
          <cell r="A225">
            <v>41760</v>
          </cell>
          <cell r="D225">
            <v>86</v>
          </cell>
          <cell r="I225">
            <v>2.8249855503468545E-2</v>
          </cell>
          <cell r="J225">
            <v>2.429487573298295</v>
          </cell>
          <cell r="L225">
            <v>41760</v>
          </cell>
        </row>
        <row r="226">
          <cell r="A226">
            <v>41791</v>
          </cell>
          <cell r="D226">
            <v>96</v>
          </cell>
          <cell r="I226">
            <v>2.6971456216739235E-2</v>
          </cell>
          <cell r="J226">
            <v>2.5892597968069664</v>
          </cell>
          <cell r="L226">
            <v>41791</v>
          </cell>
        </row>
        <row r="227">
          <cell r="A227">
            <v>41821</v>
          </cell>
          <cell r="D227">
            <v>69</v>
          </cell>
          <cell r="I227">
            <v>2.2582545515751676E-2</v>
          </cell>
          <cell r="J227">
            <v>1.5581956405868658</v>
          </cell>
          <cell r="L227">
            <v>41821</v>
          </cell>
        </row>
        <row r="228">
          <cell r="A228">
            <v>41852</v>
          </cell>
          <cell r="D228">
            <v>102</v>
          </cell>
          <cell r="I228">
            <v>3.8913302528983569E-2</v>
          </cell>
          <cell r="J228">
            <v>3.9691568579563241</v>
          </cell>
          <cell r="L228">
            <v>41852</v>
          </cell>
        </row>
        <row r="229">
          <cell r="A229">
            <v>41883</v>
          </cell>
          <cell r="D229">
            <v>66</v>
          </cell>
          <cell r="I229">
            <v>2.9423923351895535E-2</v>
          </cell>
          <cell r="J229">
            <v>1.9419789412251054</v>
          </cell>
          <cell r="L229">
            <v>41883</v>
          </cell>
        </row>
        <row r="230">
          <cell r="A230">
            <v>41913</v>
          </cell>
          <cell r="D230">
            <v>96</v>
          </cell>
          <cell r="I230">
            <v>2.6811932555123222E-2</v>
          </cell>
          <cell r="J230">
            <v>2.5739455252918293</v>
          </cell>
          <cell r="L230">
            <v>41913</v>
          </cell>
        </row>
        <row r="231">
          <cell r="A231">
            <v>41944</v>
          </cell>
          <cell r="D231">
            <v>93</v>
          </cell>
          <cell r="I231">
            <v>2.7287276607095227E-2</v>
          </cell>
          <cell r="J231">
            <v>2.5377167244598562</v>
          </cell>
          <cell r="L231">
            <v>41944</v>
          </cell>
        </row>
        <row r="232">
          <cell r="A232">
            <v>41974</v>
          </cell>
          <cell r="D232">
            <v>102</v>
          </cell>
          <cell r="I232">
            <v>2.3561031207598369E-2</v>
          </cell>
          <cell r="J232">
            <v>2.4032251831750338</v>
          </cell>
          <cell r="L232">
            <v>41974</v>
          </cell>
        </row>
        <row r="233">
          <cell r="A233">
            <v>42005</v>
          </cell>
          <cell r="D233">
            <v>24</v>
          </cell>
          <cell r="I233">
            <v>3.2828115692633525E-2</v>
          </cell>
          <cell r="J233">
            <v>0.7878747766232046</v>
          </cell>
          <cell r="L233">
            <v>42005</v>
          </cell>
        </row>
        <row r="235">
          <cell r="G235" t="str">
            <v>Indice Noticias</v>
          </cell>
          <cell r="I235" t="str">
            <v>Índice compuesto</v>
          </cell>
          <cell r="J235" t="str">
            <v>Índice compuesto Escalado</v>
          </cell>
        </row>
        <row r="236">
          <cell r="A236">
            <v>1996</v>
          </cell>
          <cell r="F236">
            <v>1996</v>
          </cell>
          <cell r="G236">
            <v>0.66486486486486485</v>
          </cell>
          <cell r="I236">
            <v>2.0391884839104368E-2</v>
          </cell>
          <cell r="J236">
            <v>2.5082018352098374</v>
          </cell>
          <cell r="L236">
            <v>1996</v>
          </cell>
        </row>
        <row r="237">
          <cell r="A237">
            <v>1997</v>
          </cell>
          <cell r="F237">
            <v>1997</v>
          </cell>
          <cell r="G237">
            <v>0.78175895765472314</v>
          </cell>
          <cell r="I237">
            <v>3.6309734194758587E-2</v>
          </cell>
          <cell r="J237">
            <v>8.7143362067420611</v>
          </cell>
          <cell r="L237">
            <v>1997</v>
          </cell>
        </row>
        <row r="238">
          <cell r="A238">
            <v>1998</v>
          </cell>
          <cell r="F238">
            <v>1998</v>
          </cell>
          <cell r="G238">
            <v>0.71114167812929852</v>
          </cell>
          <cell r="I238">
            <v>2.798195216756267E-2</v>
          </cell>
          <cell r="J238">
            <v>14.4666692706299</v>
          </cell>
          <cell r="L238">
            <v>1998</v>
          </cell>
        </row>
        <row r="239">
          <cell r="A239">
            <v>1999</v>
          </cell>
          <cell r="F239">
            <v>1999</v>
          </cell>
          <cell r="G239">
            <v>0.69620253164556967</v>
          </cell>
          <cell r="I239">
            <v>2.62838500183801E-2</v>
          </cell>
          <cell r="J239">
            <v>18.792952763141773</v>
          </cell>
          <cell r="L239">
            <v>1999</v>
          </cell>
        </row>
        <row r="240">
          <cell r="A240">
            <v>2000</v>
          </cell>
          <cell r="F240">
            <v>2000</v>
          </cell>
          <cell r="G240">
            <v>0.7553763440860215</v>
          </cell>
          <cell r="I240">
            <v>2.530635162025039E-2</v>
          </cell>
          <cell r="J240">
            <v>14.222169610580719</v>
          </cell>
          <cell r="L240">
            <v>2000</v>
          </cell>
        </row>
        <row r="241">
          <cell r="A241">
            <v>2001</v>
          </cell>
          <cell r="F241">
            <v>2001</v>
          </cell>
          <cell r="G241">
            <v>0.78521126760563376</v>
          </cell>
          <cell r="I241">
            <v>2.6623079962585124E-2</v>
          </cell>
          <cell r="J241">
            <v>11.873893663312964</v>
          </cell>
          <cell r="L241">
            <v>2001</v>
          </cell>
        </row>
        <row r="242">
          <cell r="A242">
            <v>2002</v>
          </cell>
          <cell r="F242">
            <v>2002</v>
          </cell>
          <cell r="G242">
            <v>0.74447174447174447</v>
          </cell>
          <cell r="I242">
            <v>3.0574508342223874E-2</v>
          </cell>
          <cell r="J242">
            <v>18.528152055387668</v>
          </cell>
          <cell r="L242">
            <v>2002</v>
          </cell>
        </row>
        <row r="243">
          <cell r="A243">
            <v>2003</v>
          </cell>
          <cell r="F243">
            <v>2003</v>
          </cell>
          <cell r="G243">
            <v>0.73919753086419748</v>
          </cell>
          <cell r="I243">
            <v>3.0491314196357793E-2</v>
          </cell>
          <cell r="J243">
            <v>14.605339500055383</v>
          </cell>
          <cell r="L243">
            <v>2003</v>
          </cell>
        </row>
        <row r="244">
          <cell r="A244">
            <v>2004</v>
          </cell>
          <cell r="F244">
            <v>2004</v>
          </cell>
          <cell r="G244">
            <v>0.74784276126558002</v>
          </cell>
          <cell r="I244">
            <v>2.9819881772246572E-2</v>
          </cell>
          <cell r="J244">
            <v>23.259507782352326</v>
          </cell>
          <cell r="L244">
            <v>2004</v>
          </cell>
        </row>
        <row r="245">
          <cell r="A245">
            <v>2005</v>
          </cell>
          <cell r="F245">
            <v>2005</v>
          </cell>
          <cell r="G245">
            <v>0.78770413064361189</v>
          </cell>
          <cell r="I245">
            <v>3.2543293933763318E-2</v>
          </cell>
          <cell r="J245">
            <v>26.68550102568592</v>
          </cell>
          <cell r="L245">
            <v>2005</v>
          </cell>
        </row>
        <row r="246">
          <cell r="A246">
            <v>2006</v>
          </cell>
          <cell r="F246">
            <v>2006</v>
          </cell>
          <cell r="G246">
            <v>0.73607540702656382</v>
          </cell>
          <cell r="I246">
            <v>2.4346103649346636E-2</v>
          </cell>
          <cell r="J246">
            <v>20.913303034788761</v>
          </cell>
          <cell r="L246">
            <v>2006</v>
          </cell>
        </row>
        <row r="247">
          <cell r="A247">
            <v>2007</v>
          </cell>
          <cell r="F247">
            <v>2007</v>
          </cell>
          <cell r="G247">
            <v>0.72974910394265236</v>
          </cell>
          <cell r="I247">
            <v>2.2873755700659668E-2</v>
          </cell>
          <cell r="J247">
            <v>23.285483303271544</v>
          </cell>
          <cell r="L247">
            <v>2007</v>
          </cell>
        </row>
        <row r="248">
          <cell r="A248">
            <v>2008</v>
          </cell>
          <cell r="F248">
            <v>2008</v>
          </cell>
          <cell r="G248">
            <v>0.75332348596750365</v>
          </cell>
          <cell r="I248">
            <v>2.372223868933885E-2</v>
          </cell>
          <cell r="J248">
            <v>24.196683463125627</v>
          </cell>
          <cell r="L248">
            <v>2008</v>
          </cell>
        </row>
        <row r="249">
          <cell r="A249">
            <v>2009</v>
          </cell>
          <cell r="F249">
            <v>2009</v>
          </cell>
          <cell r="G249">
            <v>0.72855701311806254</v>
          </cell>
          <cell r="I249">
            <v>2.2203250177898381E-2</v>
          </cell>
          <cell r="J249">
            <v>16.030746628442632</v>
          </cell>
          <cell r="L249">
            <v>2009</v>
          </cell>
        </row>
        <row r="250">
          <cell r="A250">
            <v>2010</v>
          </cell>
          <cell r="F250">
            <v>2010</v>
          </cell>
          <cell r="G250">
            <v>0.63013698630136983</v>
          </cell>
          <cell r="I250">
            <v>2.0522565961062771E-2</v>
          </cell>
          <cell r="J250">
            <v>17.936722649968861</v>
          </cell>
          <cell r="L250">
            <v>2010</v>
          </cell>
        </row>
        <row r="251">
          <cell r="A251">
            <v>2011</v>
          </cell>
          <cell r="F251">
            <v>2011</v>
          </cell>
          <cell r="G251">
            <v>0.74170854271356779</v>
          </cell>
          <cell r="I251">
            <v>2.8677544851957459E-2</v>
          </cell>
          <cell r="J251">
            <v>21.164028100744606</v>
          </cell>
          <cell r="L251">
            <v>2011</v>
          </cell>
        </row>
        <row r="252">
          <cell r="A252">
            <v>2012</v>
          </cell>
          <cell r="F252">
            <v>2012</v>
          </cell>
          <cell r="G252">
            <v>0.83772609819121446</v>
          </cell>
          <cell r="I252">
            <v>3.3345990428617259E-2</v>
          </cell>
          <cell r="J252">
            <v>54.053850484788576</v>
          </cell>
          <cell r="L252">
            <v>2012</v>
          </cell>
        </row>
        <row r="253">
          <cell r="A253">
            <v>2013</v>
          </cell>
          <cell r="F253">
            <v>2013</v>
          </cell>
          <cell r="G253">
            <v>0.81854516386890486</v>
          </cell>
          <cell r="I253">
            <v>3.1542234922764589E-2</v>
          </cell>
          <cell r="J253">
            <v>32.299248560910939</v>
          </cell>
          <cell r="L253">
            <v>2013</v>
          </cell>
        </row>
        <row r="254">
          <cell r="A254">
            <v>2014</v>
          </cell>
          <cell r="F254">
            <v>2014</v>
          </cell>
          <cell r="G254">
            <v>0.83114880493446419</v>
          </cell>
          <cell r="I254">
            <v>2.9670820220363953E-2</v>
          </cell>
          <cell r="J254">
            <v>31.985144197552341</v>
          </cell>
          <cell r="L254">
            <v>2014</v>
          </cell>
        </row>
      </sheetData>
      <sheetData sheetId="33">
        <row r="3">
          <cell r="I3" t="str">
            <v>Índice compuesto</v>
          </cell>
          <cell r="J3" t="str">
            <v>Índice compuesto Escalado (eje der)</v>
          </cell>
          <cell r="L3" t="str">
            <v>Mes</v>
          </cell>
        </row>
        <row r="4">
          <cell r="A4">
            <v>35034</v>
          </cell>
          <cell r="D4">
            <v>2</v>
          </cell>
          <cell r="I4">
            <v>5.4054054054054057E-3</v>
          </cell>
          <cell r="J4">
            <v>1.0810810810810811E-2</v>
          </cell>
          <cell r="L4">
            <v>35034</v>
          </cell>
        </row>
        <row r="5">
          <cell r="A5">
            <v>35065</v>
          </cell>
          <cell r="D5">
            <v>12</v>
          </cell>
          <cell r="I5">
            <v>2.3122529644268777E-2</v>
          </cell>
          <cell r="J5">
            <v>0.2774703557312253</v>
          </cell>
          <cell r="L5">
            <v>35065</v>
          </cell>
        </row>
        <row r="6">
          <cell r="A6">
            <v>35096</v>
          </cell>
          <cell r="D6">
            <v>4</v>
          </cell>
          <cell r="I6">
            <v>5.0000000000000001E-3</v>
          </cell>
          <cell r="J6">
            <v>0.02</v>
          </cell>
          <cell r="L6">
            <v>35096</v>
          </cell>
        </row>
        <row r="7">
          <cell r="A7">
            <v>35125</v>
          </cell>
          <cell r="D7">
            <v>23</v>
          </cell>
          <cell r="I7">
            <v>3.2936416390126171E-2</v>
          </cell>
          <cell r="J7">
            <v>0.75753757697290192</v>
          </cell>
          <cell r="L7">
            <v>35125</v>
          </cell>
        </row>
        <row r="8">
          <cell r="A8">
            <v>35156</v>
          </cell>
          <cell r="D8">
            <v>12</v>
          </cell>
          <cell r="I8">
            <v>1.799634727604793E-2</v>
          </cell>
          <cell r="J8">
            <v>0.21595616731257516</v>
          </cell>
          <cell r="L8">
            <v>35156</v>
          </cell>
        </row>
        <row r="9">
          <cell r="A9">
            <v>35186</v>
          </cell>
          <cell r="D9">
            <v>10</v>
          </cell>
          <cell r="I9">
            <v>1.1510791366906475E-2</v>
          </cell>
          <cell r="J9">
            <v>0.11510791366906475</v>
          </cell>
          <cell r="L9">
            <v>35186</v>
          </cell>
        </row>
        <row r="10">
          <cell r="A10">
            <v>35217</v>
          </cell>
          <cell r="D10">
            <v>23</v>
          </cell>
          <cell r="I10">
            <v>2.0138817875038347E-2</v>
          </cell>
          <cell r="J10">
            <v>0.46319281112588201</v>
          </cell>
          <cell r="L10">
            <v>35217</v>
          </cell>
        </row>
        <row r="11">
          <cell r="A11">
            <v>35247</v>
          </cell>
          <cell r="D11">
            <v>24</v>
          </cell>
          <cell r="I11">
            <v>3.5323090673285699E-2</v>
          </cell>
          <cell r="J11">
            <v>0.84775417615885673</v>
          </cell>
          <cell r="L11">
            <v>35247</v>
          </cell>
        </row>
        <row r="12">
          <cell r="A12">
            <v>35278</v>
          </cell>
          <cell r="D12">
            <v>33</v>
          </cell>
          <cell r="I12">
            <v>2.7397369980619223E-2</v>
          </cell>
          <cell r="J12">
            <v>0.90411320936043438</v>
          </cell>
          <cell r="L12">
            <v>35278</v>
          </cell>
        </row>
        <row r="13">
          <cell r="A13">
            <v>35309</v>
          </cell>
          <cell r="D13">
            <v>23</v>
          </cell>
          <cell r="I13">
            <v>2.9933058665343657E-2</v>
          </cell>
          <cell r="J13">
            <v>0.68846034930290412</v>
          </cell>
          <cell r="L13">
            <v>35309</v>
          </cell>
        </row>
        <row r="14">
          <cell r="A14">
            <v>35339</v>
          </cell>
          <cell r="D14">
            <v>52</v>
          </cell>
          <cell r="I14">
            <v>2.6552022425870399E-2</v>
          </cell>
          <cell r="J14">
            <v>1.3807051661452607</v>
          </cell>
          <cell r="L14">
            <v>35339</v>
          </cell>
        </row>
        <row r="15">
          <cell r="A15">
            <v>35370</v>
          </cell>
          <cell r="D15">
            <v>48</v>
          </cell>
          <cell r="I15">
            <v>3.1597282201877123E-2</v>
          </cell>
          <cell r="J15">
            <v>1.5166695456901018</v>
          </cell>
          <cell r="L15">
            <v>35370</v>
          </cell>
        </row>
        <row r="16">
          <cell r="A16">
            <v>35400</v>
          </cell>
          <cell r="D16">
            <v>43</v>
          </cell>
          <cell r="I16">
            <v>2.6281021246206036E-2</v>
          </cell>
          <cell r="J16">
            <v>1.1300839135868597</v>
          </cell>
          <cell r="L16">
            <v>35400</v>
          </cell>
        </row>
        <row r="17">
          <cell r="A17">
            <v>35431</v>
          </cell>
          <cell r="D17">
            <v>3</v>
          </cell>
          <cell r="I17">
            <v>2.2371364653243849E-2</v>
          </cell>
          <cell r="J17">
            <v>6.7114093959731544E-2</v>
          </cell>
          <cell r="L17">
            <v>35431</v>
          </cell>
        </row>
        <row r="18">
          <cell r="A18">
            <v>35462</v>
          </cell>
          <cell r="D18">
            <v>1</v>
          </cell>
          <cell r="I18">
            <v>2.7675276752767528E-2</v>
          </cell>
          <cell r="J18">
            <v>2.7675276752767528E-2</v>
          </cell>
          <cell r="L18">
            <v>35462</v>
          </cell>
        </row>
        <row r="19">
          <cell r="A19">
            <v>35490</v>
          </cell>
          <cell r="D19">
            <v>17</v>
          </cell>
          <cell r="I19">
            <v>4.3271638601685009E-2</v>
          </cell>
          <cell r="J19">
            <v>0.73561785622864517</v>
          </cell>
          <cell r="L19">
            <v>35490</v>
          </cell>
        </row>
        <row r="20">
          <cell r="A20">
            <v>35521</v>
          </cell>
          <cell r="D20">
            <v>92</v>
          </cell>
          <cell r="I20">
            <v>2.9427781821143015E-2</v>
          </cell>
          <cell r="J20">
            <v>2.7073559275451573</v>
          </cell>
          <cell r="L20">
            <v>35521</v>
          </cell>
        </row>
        <row r="21">
          <cell r="A21">
            <v>35551</v>
          </cell>
          <cell r="D21">
            <v>97</v>
          </cell>
          <cell r="I21">
            <v>2.5393008212288928E-2</v>
          </cell>
          <cell r="J21">
            <v>2.4631217965920258</v>
          </cell>
          <cell r="L21">
            <v>35551</v>
          </cell>
        </row>
        <row r="22">
          <cell r="A22">
            <v>35582</v>
          </cell>
          <cell r="D22">
            <v>47</v>
          </cell>
          <cell r="I22">
            <v>2.4318621745598044E-2</v>
          </cell>
          <cell r="J22">
            <v>1.142975222043108</v>
          </cell>
          <cell r="L22">
            <v>35582</v>
          </cell>
        </row>
        <row r="23">
          <cell r="A23">
            <v>35612</v>
          </cell>
          <cell r="D23">
            <v>94</v>
          </cell>
          <cell r="I23">
            <v>2.4837769293946696E-2</v>
          </cell>
          <cell r="J23">
            <v>2.3347503136309893</v>
          </cell>
          <cell r="L23">
            <v>35612</v>
          </cell>
        </row>
        <row r="24">
          <cell r="A24">
            <v>35643</v>
          </cell>
          <cell r="D24">
            <v>128</v>
          </cell>
          <cell r="I24">
            <v>2.3277353399445085E-2</v>
          </cell>
          <cell r="J24">
            <v>2.9795012351289709</v>
          </cell>
          <cell r="L24">
            <v>35643</v>
          </cell>
        </row>
        <row r="25">
          <cell r="A25">
            <v>35674</v>
          </cell>
          <cell r="D25">
            <v>51</v>
          </cell>
          <cell r="I25">
            <v>2.642940790404983E-2</v>
          </cell>
          <cell r="J25">
            <v>1.3478998031065412</v>
          </cell>
          <cell r="L25">
            <v>35674</v>
          </cell>
        </row>
        <row r="26">
          <cell r="A26">
            <v>35704</v>
          </cell>
          <cell r="D26">
            <v>110</v>
          </cell>
          <cell r="I26">
            <v>2.2379866353900411E-2</v>
          </cell>
          <cell r="J26">
            <v>2.461785298929045</v>
          </cell>
          <cell r="L26">
            <v>35704</v>
          </cell>
        </row>
        <row r="27">
          <cell r="A27">
            <v>35735</v>
          </cell>
          <cell r="D27">
            <v>52</v>
          </cell>
          <cell r="I27">
            <v>2.4886165368739093E-2</v>
          </cell>
          <cell r="J27">
            <v>1.2940805991744329</v>
          </cell>
          <cell r="L27">
            <v>35735</v>
          </cell>
        </row>
        <row r="28">
          <cell r="A28">
            <v>35765</v>
          </cell>
          <cell r="D28">
            <v>102</v>
          </cell>
          <cell r="I28">
            <v>1.9081631698870703E-2</v>
          </cell>
          <cell r="J28">
            <v>1.9463264332848116</v>
          </cell>
          <cell r="L28">
            <v>35765</v>
          </cell>
        </row>
        <row r="29">
          <cell r="A29">
            <v>35796</v>
          </cell>
          <cell r="D29">
            <v>102</v>
          </cell>
          <cell r="I29">
            <v>2.2083113227189113E-2</v>
          </cell>
          <cell r="J29">
            <v>2.2524775491732894</v>
          </cell>
          <cell r="L29">
            <v>35796</v>
          </cell>
        </row>
        <row r="30">
          <cell r="A30">
            <v>35827</v>
          </cell>
          <cell r="D30">
            <v>122</v>
          </cell>
          <cell r="I30">
            <v>2.2950124943373618E-2</v>
          </cell>
          <cell r="J30">
            <v>2.7999152430915815</v>
          </cell>
          <cell r="L30">
            <v>35827</v>
          </cell>
        </row>
        <row r="31">
          <cell r="A31">
            <v>35855</v>
          </cell>
          <cell r="D31">
            <v>133</v>
          </cell>
          <cell r="I31">
            <v>2.4079910354729134E-2</v>
          </cell>
          <cell r="J31">
            <v>3.202628077178975</v>
          </cell>
          <cell r="L31">
            <v>35855</v>
          </cell>
        </row>
        <row r="32">
          <cell r="A32">
            <v>35886</v>
          </cell>
          <cell r="D32">
            <v>102</v>
          </cell>
          <cell r="I32">
            <v>2.803778677462888E-2</v>
          </cell>
          <cell r="J32">
            <v>2.8598542510121456</v>
          </cell>
          <cell r="L32">
            <v>35886</v>
          </cell>
        </row>
        <row r="33">
          <cell r="A33">
            <v>35916</v>
          </cell>
          <cell r="D33">
            <v>100</v>
          </cell>
          <cell r="I33">
            <v>2.3922261933705859E-2</v>
          </cell>
          <cell r="J33">
            <v>2.3922261933705857</v>
          </cell>
          <cell r="L33">
            <v>35916</v>
          </cell>
        </row>
        <row r="34">
          <cell r="A34">
            <v>35947</v>
          </cell>
          <cell r="D34">
            <v>138</v>
          </cell>
          <cell r="I34">
            <v>2.5689074968205199E-2</v>
          </cell>
          <cell r="J34">
            <v>3.5450923456123173</v>
          </cell>
          <cell r="L34">
            <v>35947</v>
          </cell>
        </row>
        <row r="35">
          <cell r="A35">
            <v>35977</v>
          </cell>
          <cell r="D35">
            <v>45</v>
          </cell>
          <cell r="I35">
            <v>1.8805723395461434E-2</v>
          </cell>
          <cell r="J35">
            <v>0.84625755279576453</v>
          </cell>
          <cell r="L35">
            <v>35977</v>
          </cell>
        </row>
        <row r="36">
          <cell r="A36">
            <v>36008</v>
          </cell>
          <cell r="D36">
            <v>168</v>
          </cell>
          <cell r="I36">
            <v>2.1177318528401129E-2</v>
          </cell>
          <cell r="J36">
            <v>3.5577895127713894</v>
          </cell>
          <cell r="L36">
            <v>36008</v>
          </cell>
        </row>
        <row r="37">
          <cell r="A37">
            <v>36039</v>
          </cell>
          <cell r="D37">
            <v>196</v>
          </cell>
          <cell r="I37">
            <v>2.0792328740818971E-2</v>
          </cell>
          <cell r="J37">
            <v>4.0752964332005179</v>
          </cell>
          <cell r="L37">
            <v>36039</v>
          </cell>
        </row>
        <row r="38">
          <cell r="A38">
            <v>36069</v>
          </cell>
          <cell r="D38">
            <v>206</v>
          </cell>
          <cell r="I38">
            <v>2.2889181444784776E-2</v>
          </cell>
          <cell r="J38">
            <v>4.7151713776256639</v>
          </cell>
          <cell r="L38">
            <v>36069</v>
          </cell>
        </row>
        <row r="39">
          <cell r="A39">
            <v>36100</v>
          </cell>
          <cell r="D39">
            <v>215</v>
          </cell>
          <cell r="I39">
            <v>1.9623535446071764E-2</v>
          </cell>
          <cell r="J39">
            <v>4.2190601209054295</v>
          </cell>
          <cell r="L39">
            <v>36100</v>
          </cell>
        </row>
        <row r="40">
          <cell r="A40">
            <v>36130</v>
          </cell>
          <cell r="D40">
            <v>204</v>
          </cell>
          <cell r="I40">
            <v>2.1260012198625892E-2</v>
          </cell>
          <cell r="J40">
            <v>4.3370424885196819</v>
          </cell>
          <cell r="L40">
            <v>36130</v>
          </cell>
        </row>
        <row r="41">
          <cell r="A41">
            <v>36161</v>
          </cell>
          <cell r="D41">
            <v>196</v>
          </cell>
          <cell r="I41">
            <v>2.1236671776307059E-2</v>
          </cell>
          <cell r="J41">
            <v>4.1623876681561836</v>
          </cell>
          <cell r="L41">
            <v>36161</v>
          </cell>
        </row>
        <row r="42">
          <cell r="A42">
            <v>36192</v>
          </cell>
          <cell r="D42">
            <v>197</v>
          </cell>
          <cell r="I42">
            <v>2.3264200942591958E-2</v>
          </cell>
          <cell r="J42">
            <v>4.5830475856906157</v>
          </cell>
          <cell r="L42">
            <v>36192</v>
          </cell>
        </row>
        <row r="43">
          <cell r="A43">
            <v>36220</v>
          </cell>
          <cell r="D43">
            <v>233</v>
          </cell>
          <cell r="I43">
            <v>2.410693613789314E-2</v>
          </cell>
          <cell r="J43">
            <v>5.616916120129102</v>
          </cell>
          <cell r="L43">
            <v>36220</v>
          </cell>
        </row>
        <row r="44">
          <cell r="A44">
            <v>36251</v>
          </cell>
          <cell r="D44">
            <v>225</v>
          </cell>
          <cell r="I44">
            <v>2.3986998807166048E-2</v>
          </cell>
          <cell r="J44">
            <v>5.3970747316123608</v>
          </cell>
          <cell r="L44">
            <v>36251</v>
          </cell>
        </row>
        <row r="45">
          <cell r="A45">
            <v>36281</v>
          </cell>
          <cell r="D45">
            <v>315</v>
          </cell>
          <cell r="I45">
            <v>2.4215223341914515E-2</v>
          </cell>
          <cell r="J45">
            <v>7.627795352703072</v>
          </cell>
          <cell r="L45">
            <v>36281</v>
          </cell>
        </row>
        <row r="46">
          <cell r="A46">
            <v>36312</v>
          </cell>
          <cell r="D46">
            <v>204</v>
          </cell>
          <cell r="I46">
            <v>1.7623109990120778E-2</v>
          </cell>
          <cell r="J46">
            <v>3.5951144379846389</v>
          </cell>
          <cell r="L46">
            <v>36312</v>
          </cell>
        </row>
        <row r="47">
          <cell r="A47">
            <v>36342</v>
          </cell>
          <cell r="D47">
            <v>327</v>
          </cell>
          <cell r="I47">
            <v>2.1872576287994126E-2</v>
          </cell>
          <cell r="J47">
            <v>7.1523324461740794</v>
          </cell>
          <cell r="L47">
            <v>36342</v>
          </cell>
        </row>
        <row r="48">
          <cell r="A48">
            <v>36373</v>
          </cell>
          <cell r="D48">
            <v>202</v>
          </cell>
          <cell r="I48">
            <v>2.0625471165689663E-2</v>
          </cell>
          <cell r="J48">
            <v>4.1663451754693117</v>
          </cell>
          <cell r="L48">
            <v>36373</v>
          </cell>
        </row>
        <row r="49">
          <cell r="A49">
            <v>36404</v>
          </cell>
          <cell r="D49">
            <v>156</v>
          </cell>
          <cell r="I49">
            <v>1.8058008384872336E-2</v>
          </cell>
          <cell r="J49">
            <v>2.8170493080400845</v>
          </cell>
          <cell r="L49">
            <v>36404</v>
          </cell>
        </row>
        <row r="50">
          <cell r="A50">
            <v>36434</v>
          </cell>
          <cell r="D50">
            <v>156</v>
          </cell>
          <cell r="I50">
            <v>1.7447780105559814E-2</v>
          </cell>
          <cell r="J50">
            <v>2.7218536964673308</v>
          </cell>
          <cell r="L50">
            <v>36434</v>
          </cell>
        </row>
        <row r="51">
          <cell r="A51">
            <v>36465</v>
          </cell>
          <cell r="D51">
            <v>119</v>
          </cell>
          <cell r="I51">
            <v>1.6722092920675773E-2</v>
          </cell>
          <cell r="J51">
            <v>1.9899290575604169</v>
          </cell>
          <cell r="L51">
            <v>36465</v>
          </cell>
        </row>
        <row r="52">
          <cell r="A52">
            <v>36495</v>
          </cell>
          <cell r="D52">
            <v>138</v>
          </cell>
          <cell r="I52">
            <v>1.8025852843390665E-2</v>
          </cell>
          <cell r="J52">
            <v>2.4875676923879118</v>
          </cell>
          <cell r="L52">
            <v>36495</v>
          </cell>
        </row>
        <row r="53">
          <cell r="A53">
            <v>36526</v>
          </cell>
          <cell r="D53">
            <v>112</v>
          </cell>
          <cell r="I53">
            <v>1.6217311007613835E-2</v>
          </cell>
          <cell r="J53">
            <v>1.8163388328527494</v>
          </cell>
          <cell r="L53">
            <v>36526</v>
          </cell>
        </row>
        <row r="54">
          <cell r="A54">
            <v>36557</v>
          </cell>
          <cell r="D54">
            <v>119</v>
          </cell>
          <cell r="I54">
            <v>1.8568067461318664E-2</v>
          </cell>
          <cell r="J54">
            <v>2.2096000278969212</v>
          </cell>
          <cell r="L54">
            <v>36557</v>
          </cell>
        </row>
        <row r="55">
          <cell r="A55">
            <v>36586</v>
          </cell>
          <cell r="D55">
            <v>165</v>
          </cell>
          <cell r="I55">
            <v>1.8390340972876954E-2</v>
          </cell>
          <cell r="J55">
            <v>3.0344062605246975</v>
          </cell>
          <cell r="L55">
            <v>36586</v>
          </cell>
        </row>
        <row r="56">
          <cell r="A56">
            <v>36617</v>
          </cell>
          <cell r="D56">
            <v>161</v>
          </cell>
          <cell r="I56">
            <v>1.8043843488000259E-2</v>
          </cell>
          <cell r="J56">
            <v>2.9050588015680416</v>
          </cell>
          <cell r="L56">
            <v>36617</v>
          </cell>
        </row>
        <row r="57">
          <cell r="A57">
            <v>36647</v>
          </cell>
          <cell r="D57">
            <v>155</v>
          </cell>
          <cell r="I57">
            <v>1.8167971862357978E-2</v>
          </cell>
          <cell r="J57">
            <v>2.8160356386654866</v>
          </cell>
          <cell r="L57">
            <v>36647</v>
          </cell>
        </row>
        <row r="58">
          <cell r="A58">
            <v>36678</v>
          </cell>
          <cell r="D58">
            <v>133</v>
          </cell>
          <cell r="I58">
            <v>1.7683578293488898E-2</v>
          </cell>
          <cell r="J58">
            <v>2.3519159130340235</v>
          </cell>
          <cell r="L58">
            <v>36678</v>
          </cell>
        </row>
        <row r="59">
          <cell r="A59">
            <v>36708</v>
          </cell>
          <cell r="D59">
            <v>145</v>
          </cell>
          <cell r="I59">
            <v>1.8257732505376132E-2</v>
          </cell>
          <cell r="J59">
            <v>2.6473712132795391</v>
          </cell>
          <cell r="L59">
            <v>36708</v>
          </cell>
        </row>
        <row r="60">
          <cell r="A60">
            <v>36739</v>
          </cell>
          <cell r="D60">
            <v>137</v>
          </cell>
          <cell r="I60">
            <v>1.6795587037955136E-2</v>
          </cell>
          <cell r="J60">
            <v>2.3009954241998538</v>
          </cell>
          <cell r="L60">
            <v>36739</v>
          </cell>
        </row>
        <row r="61">
          <cell r="A61">
            <v>36770</v>
          </cell>
          <cell r="D61">
            <v>189</v>
          </cell>
          <cell r="I61">
            <v>2.2934590572979044E-2</v>
          </cell>
          <cell r="J61">
            <v>4.3346376182930397</v>
          </cell>
          <cell r="L61">
            <v>36770</v>
          </cell>
        </row>
        <row r="62">
          <cell r="A62">
            <v>36800</v>
          </cell>
          <cell r="D62">
            <v>172</v>
          </cell>
          <cell r="I62">
            <v>2.4169372207221266E-2</v>
          </cell>
          <cell r="J62">
            <v>4.1571320196420576</v>
          </cell>
          <cell r="L62">
            <v>36800</v>
          </cell>
        </row>
        <row r="63">
          <cell r="A63">
            <v>36831</v>
          </cell>
          <cell r="D63">
            <v>135</v>
          </cell>
          <cell r="I63">
            <v>1.6325309591365914E-2</v>
          </cell>
          <cell r="J63">
            <v>2.2039167948343983</v>
          </cell>
          <cell r="L63">
            <v>36831</v>
          </cell>
        </row>
        <row r="64">
          <cell r="A64">
            <v>36861</v>
          </cell>
          <cell r="D64">
            <v>119</v>
          </cell>
          <cell r="I64">
            <v>2.1571741925724228E-2</v>
          </cell>
          <cell r="J64">
            <v>2.567037289161183</v>
          </cell>
          <cell r="L64">
            <v>36861</v>
          </cell>
        </row>
        <row r="65">
          <cell r="A65">
            <v>36892</v>
          </cell>
          <cell r="D65">
            <v>135</v>
          </cell>
          <cell r="I65">
            <v>1.9897367942757042E-2</v>
          </cell>
          <cell r="J65">
            <v>2.6861446722722007</v>
          </cell>
          <cell r="L65">
            <v>36892</v>
          </cell>
        </row>
        <row r="66">
          <cell r="A66">
            <v>36923</v>
          </cell>
          <cell r="D66">
            <v>134</v>
          </cell>
          <cell r="I66">
            <v>2.8323956889694097E-2</v>
          </cell>
          <cell r="J66">
            <v>3.795410223219009</v>
          </cell>
          <cell r="L66">
            <v>36923</v>
          </cell>
        </row>
        <row r="67">
          <cell r="A67">
            <v>36951</v>
          </cell>
          <cell r="D67">
            <v>162</v>
          </cell>
          <cell r="I67">
            <v>2.5563505874409108E-2</v>
          </cell>
          <cell r="J67">
            <v>4.1412879516542755</v>
          </cell>
          <cell r="L67">
            <v>36951</v>
          </cell>
        </row>
        <row r="68">
          <cell r="A68">
            <v>36982</v>
          </cell>
          <cell r="D68">
            <v>145</v>
          </cell>
          <cell r="I68">
            <v>2.2195533329395629E-2</v>
          </cell>
          <cell r="J68">
            <v>3.218352332762366</v>
          </cell>
          <cell r="L68">
            <v>36982</v>
          </cell>
        </row>
        <row r="69">
          <cell r="A69">
            <v>37012</v>
          </cell>
          <cell r="D69">
            <v>103</v>
          </cell>
          <cell r="I69">
            <v>1.7588507305108737E-2</v>
          </cell>
          <cell r="J69">
            <v>1.8116162524261998</v>
          </cell>
          <cell r="L69">
            <v>37012</v>
          </cell>
        </row>
        <row r="70">
          <cell r="A70">
            <v>37043</v>
          </cell>
          <cell r="D70">
            <v>157</v>
          </cell>
          <cell r="I70">
            <v>2.4253468239459459E-2</v>
          </cell>
          <cell r="J70">
            <v>3.8077945135951352</v>
          </cell>
          <cell r="L70">
            <v>37043</v>
          </cell>
        </row>
        <row r="71">
          <cell r="A71">
            <v>37073</v>
          </cell>
          <cell r="D71">
            <v>150</v>
          </cell>
          <cell r="I71">
            <v>2.063908313908314E-2</v>
          </cell>
          <cell r="J71">
            <v>3.0958624708624711</v>
          </cell>
          <cell r="L71">
            <v>37073</v>
          </cell>
        </row>
        <row r="72">
          <cell r="A72">
            <v>37104</v>
          </cell>
          <cell r="D72">
            <v>140</v>
          </cell>
          <cell r="I72">
            <v>1.9403955277966647E-2</v>
          </cell>
          <cell r="J72">
            <v>2.7165537389153305</v>
          </cell>
          <cell r="L72">
            <v>37104</v>
          </cell>
        </row>
        <row r="73">
          <cell r="A73">
            <v>37135</v>
          </cell>
          <cell r="D73">
            <v>119</v>
          </cell>
          <cell r="I73">
            <v>2.7621063978764994E-2</v>
          </cell>
          <cell r="J73">
            <v>3.2869066134730343</v>
          </cell>
          <cell r="L73">
            <v>37135</v>
          </cell>
        </row>
        <row r="74">
          <cell r="A74">
            <v>37165</v>
          </cell>
          <cell r="D74">
            <v>134</v>
          </cell>
          <cell r="I74">
            <v>1.9865439559716133E-2</v>
          </cell>
          <cell r="J74">
            <v>2.6619689010019618</v>
          </cell>
          <cell r="L74">
            <v>37165</v>
          </cell>
        </row>
        <row r="75">
          <cell r="A75">
            <v>37196</v>
          </cell>
          <cell r="D75">
            <v>131</v>
          </cell>
          <cell r="I75">
            <v>2.1132962372949808E-2</v>
          </cell>
          <cell r="J75">
            <v>2.7684180708564248</v>
          </cell>
          <cell r="L75">
            <v>37196</v>
          </cell>
        </row>
        <row r="76">
          <cell r="A76">
            <v>37226</v>
          </cell>
          <cell r="D76">
            <v>135</v>
          </cell>
          <cell r="I76">
            <v>2.5306302286040298E-2</v>
          </cell>
          <cell r="J76">
            <v>3.4163508086154404</v>
          </cell>
          <cell r="L76">
            <v>37226</v>
          </cell>
        </row>
        <row r="77">
          <cell r="A77">
            <v>37257</v>
          </cell>
          <cell r="D77">
            <v>138</v>
          </cell>
          <cell r="I77">
            <v>2.2230009342526974E-2</v>
          </cell>
          <cell r="J77">
            <v>3.0677412892687226</v>
          </cell>
          <cell r="L77">
            <v>37257</v>
          </cell>
        </row>
        <row r="78">
          <cell r="A78">
            <v>37288</v>
          </cell>
          <cell r="D78">
            <v>165</v>
          </cell>
          <cell r="I78">
            <v>2.3190736073962989E-2</v>
          </cell>
          <cell r="J78">
            <v>3.8264714522038932</v>
          </cell>
          <cell r="L78">
            <v>37288</v>
          </cell>
        </row>
        <row r="79">
          <cell r="A79">
            <v>37316</v>
          </cell>
          <cell r="D79">
            <v>200</v>
          </cell>
          <cell r="I79">
            <v>1.921636625916158E-2</v>
          </cell>
          <cell r="J79">
            <v>3.8432732518323158</v>
          </cell>
          <cell r="L79">
            <v>37316</v>
          </cell>
        </row>
        <row r="80">
          <cell r="A80">
            <v>37347</v>
          </cell>
          <cell r="D80">
            <v>194</v>
          </cell>
          <cell r="I80">
            <v>2.3483439088402377E-2</v>
          </cell>
          <cell r="J80">
            <v>4.5557871831500609</v>
          </cell>
          <cell r="L80">
            <v>37347</v>
          </cell>
        </row>
        <row r="81">
          <cell r="A81">
            <v>37377</v>
          </cell>
          <cell r="D81">
            <v>166</v>
          </cell>
          <cell r="I81">
            <v>2.0201306915597187E-2</v>
          </cell>
          <cell r="J81">
            <v>3.3534169479891331</v>
          </cell>
          <cell r="L81">
            <v>37377</v>
          </cell>
        </row>
        <row r="82">
          <cell r="A82">
            <v>37408</v>
          </cell>
          <cell r="D82">
            <v>133</v>
          </cell>
          <cell r="I82">
            <v>2.5990272473302479E-2</v>
          </cell>
          <cell r="J82">
            <v>3.4567062389492298</v>
          </cell>
          <cell r="L82">
            <v>37408</v>
          </cell>
        </row>
        <row r="83">
          <cell r="A83">
            <v>37438</v>
          </cell>
          <cell r="D83">
            <v>167</v>
          </cell>
          <cell r="I83">
            <v>1.8794870076555444E-2</v>
          </cell>
          <cell r="J83">
            <v>3.1387433027847593</v>
          </cell>
          <cell r="L83">
            <v>37438</v>
          </cell>
        </row>
        <row r="84">
          <cell r="A84">
            <v>37469</v>
          </cell>
          <cell r="D84">
            <v>182</v>
          </cell>
          <cell r="I84">
            <v>2.5616979093081579E-2</v>
          </cell>
          <cell r="J84">
            <v>4.6622901949408471</v>
          </cell>
          <cell r="L84">
            <v>37469</v>
          </cell>
        </row>
        <row r="85">
          <cell r="A85">
            <v>37500</v>
          </cell>
          <cell r="D85">
            <v>156</v>
          </cell>
          <cell r="I85">
            <v>2.22876113282841E-2</v>
          </cell>
          <cell r="J85">
            <v>3.4768673672123196</v>
          </cell>
          <cell r="L85">
            <v>37500</v>
          </cell>
        </row>
        <row r="86">
          <cell r="A86">
            <v>37530</v>
          </cell>
          <cell r="D86">
            <v>189</v>
          </cell>
          <cell r="I86">
            <v>2.298167675932045E-2</v>
          </cell>
          <cell r="J86">
            <v>4.3435369075115648</v>
          </cell>
          <cell r="L86">
            <v>37530</v>
          </cell>
        </row>
        <row r="87">
          <cell r="A87">
            <v>37561</v>
          </cell>
          <cell r="D87">
            <v>168</v>
          </cell>
          <cell r="I87">
            <v>2.2257635973921587E-2</v>
          </cell>
          <cell r="J87">
            <v>3.7392828436188266</v>
          </cell>
          <cell r="L87">
            <v>37561</v>
          </cell>
        </row>
        <row r="88">
          <cell r="A88">
            <v>37591</v>
          </cell>
          <cell r="D88">
            <v>135</v>
          </cell>
          <cell r="I88">
            <v>2.0675668924959749E-2</v>
          </cell>
          <cell r="J88">
            <v>2.7912153048695663</v>
          </cell>
          <cell r="L88">
            <v>37591</v>
          </cell>
        </row>
        <row r="89">
          <cell r="A89">
            <v>37622</v>
          </cell>
          <cell r="L89">
            <v>37622</v>
          </cell>
        </row>
        <row r="90">
          <cell r="A90">
            <v>37653</v>
          </cell>
          <cell r="D90">
            <v>21</v>
          </cell>
          <cell r="I90">
            <v>2.8182149031025384E-2</v>
          </cell>
          <cell r="J90">
            <v>0.59182512965153311</v>
          </cell>
          <cell r="L90">
            <v>37653</v>
          </cell>
        </row>
        <row r="91">
          <cell r="A91">
            <v>37681</v>
          </cell>
          <cell r="D91">
            <v>180</v>
          </cell>
          <cell r="I91">
            <v>2.8381512271653472E-2</v>
          </cell>
          <cell r="J91">
            <v>5.1086722088976249</v>
          </cell>
          <cell r="L91">
            <v>37681</v>
          </cell>
        </row>
        <row r="92">
          <cell r="A92">
            <v>37712</v>
          </cell>
          <cell r="D92">
            <v>179</v>
          </cell>
          <cell r="I92">
            <v>2.7887705428767E-2</v>
          </cell>
          <cell r="J92">
            <v>4.9918992717492934</v>
          </cell>
          <cell r="L92">
            <v>37712</v>
          </cell>
        </row>
        <row r="93">
          <cell r="A93">
            <v>37742</v>
          </cell>
          <cell r="D93">
            <v>161</v>
          </cell>
          <cell r="I93">
            <v>1.7952207271313702E-2</v>
          </cell>
          <cell r="J93">
            <v>2.8903053706815061</v>
          </cell>
          <cell r="L93">
            <v>37742</v>
          </cell>
        </row>
        <row r="94">
          <cell r="A94">
            <v>37773</v>
          </cell>
          <cell r="D94">
            <v>152</v>
          </cell>
          <cell r="I94">
            <v>1.9707405092217287E-2</v>
          </cell>
          <cell r="J94">
            <v>2.9955255740170275</v>
          </cell>
          <cell r="L94">
            <v>37773</v>
          </cell>
        </row>
        <row r="95">
          <cell r="A95">
            <v>37803</v>
          </cell>
          <cell r="D95">
            <v>156</v>
          </cell>
          <cell r="I95">
            <v>1.5642741072897811E-2</v>
          </cell>
          <cell r="J95">
            <v>2.4402676073720584</v>
          </cell>
          <cell r="L95">
            <v>37803</v>
          </cell>
        </row>
        <row r="96">
          <cell r="A96">
            <v>37834</v>
          </cell>
          <cell r="D96">
            <v>172</v>
          </cell>
          <cell r="I96">
            <v>1.8770656196152653E-2</v>
          </cell>
          <cell r="J96">
            <v>3.2285528657382563</v>
          </cell>
          <cell r="L96">
            <v>37834</v>
          </cell>
        </row>
        <row r="97">
          <cell r="A97">
            <v>37865</v>
          </cell>
          <cell r="D97">
            <v>162</v>
          </cell>
          <cell r="I97">
            <v>1.9032576266468169E-2</v>
          </cell>
          <cell r="J97">
            <v>3.0832773551678434</v>
          </cell>
          <cell r="L97">
            <v>37865</v>
          </cell>
        </row>
        <row r="98">
          <cell r="A98">
            <v>37895</v>
          </cell>
          <cell r="D98">
            <v>208</v>
          </cell>
          <cell r="I98">
            <v>2.1783728177016268E-2</v>
          </cell>
          <cell r="J98">
            <v>4.5310154608193836</v>
          </cell>
          <cell r="L98">
            <v>37895</v>
          </cell>
        </row>
        <row r="99">
          <cell r="A99">
            <v>37926</v>
          </cell>
          <cell r="D99">
            <v>212</v>
          </cell>
          <cell r="I99">
            <v>2.3369419574391145E-2</v>
          </cell>
          <cell r="J99">
            <v>4.9543169497709227</v>
          </cell>
          <cell r="L99">
            <v>37926</v>
          </cell>
        </row>
        <row r="100">
          <cell r="A100">
            <v>37956</v>
          </cell>
          <cell r="D100">
            <v>173</v>
          </cell>
          <cell r="I100">
            <v>1.8913032266255122E-2</v>
          </cell>
          <cell r="J100">
            <v>3.2719545820621363</v>
          </cell>
          <cell r="L100">
            <v>37956</v>
          </cell>
        </row>
        <row r="101">
          <cell r="A101">
            <v>37987</v>
          </cell>
          <cell r="D101">
            <v>159</v>
          </cell>
          <cell r="I101">
            <v>1.9096695968475297E-2</v>
          </cell>
          <cell r="J101">
            <v>3.0363746589875724</v>
          </cell>
          <cell r="L101">
            <v>37987</v>
          </cell>
        </row>
        <row r="102">
          <cell r="A102">
            <v>38018</v>
          </cell>
          <cell r="D102">
            <v>156</v>
          </cell>
          <cell r="I102">
            <v>1.9564828080229225E-2</v>
          </cell>
          <cell r="J102">
            <v>3.0521131805157591</v>
          </cell>
          <cell r="L102">
            <v>38018</v>
          </cell>
        </row>
        <row r="103">
          <cell r="A103">
            <v>38047</v>
          </cell>
          <cell r="D103">
            <v>201</v>
          </cell>
          <cell r="I103">
            <v>1.7208994844385178E-2</v>
          </cell>
          <cell r="J103">
            <v>3.4590079637214206</v>
          </cell>
          <cell r="L103">
            <v>38047</v>
          </cell>
        </row>
        <row r="104">
          <cell r="A104">
            <v>38078</v>
          </cell>
          <cell r="D104">
            <v>218</v>
          </cell>
          <cell r="I104">
            <v>2.0516368658197143E-2</v>
          </cell>
          <cell r="J104">
            <v>4.4725683674869767</v>
          </cell>
          <cell r="L104">
            <v>38078</v>
          </cell>
        </row>
        <row r="105">
          <cell r="A105">
            <v>38108</v>
          </cell>
          <cell r="D105">
            <v>260</v>
          </cell>
          <cell r="I105">
            <v>2.5746344974285858E-2</v>
          </cell>
          <cell r="J105">
            <v>6.694049693314323</v>
          </cell>
          <cell r="L105">
            <v>38108</v>
          </cell>
        </row>
        <row r="106">
          <cell r="A106">
            <v>38139</v>
          </cell>
          <cell r="D106">
            <v>207</v>
          </cell>
          <cell r="I106">
            <v>2.4477632553976419E-2</v>
          </cell>
          <cell r="J106">
            <v>5.0668699386731184</v>
          </cell>
          <cell r="L106">
            <v>38139</v>
          </cell>
        </row>
        <row r="107">
          <cell r="A107">
            <v>38169</v>
          </cell>
          <cell r="D107">
            <v>229</v>
          </cell>
          <cell r="I107">
            <v>1.8234196890902336E-2</v>
          </cell>
          <cell r="J107">
            <v>4.175631088016635</v>
          </cell>
          <cell r="L107">
            <v>38169</v>
          </cell>
        </row>
        <row r="108">
          <cell r="A108">
            <v>38200</v>
          </cell>
          <cell r="D108">
            <v>204</v>
          </cell>
          <cell r="I108">
            <v>1.968203416870443E-2</v>
          </cell>
          <cell r="J108">
            <v>4.015134970415704</v>
          </cell>
          <cell r="L108">
            <v>38200</v>
          </cell>
        </row>
        <row r="109">
          <cell r="A109">
            <v>38231</v>
          </cell>
          <cell r="D109">
            <v>197</v>
          </cell>
          <cell r="I109">
            <v>2.1326614772405737E-2</v>
          </cell>
          <cell r="J109">
            <v>4.20134311016393</v>
          </cell>
          <cell r="L109">
            <v>38231</v>
          </cell>
        </row>
        <row r="110">
          <cell r="A110">
            <v>38261</v>
          </cell>
          <cell r="D110">
            <v>227</v>
          </cell>
          <cell r="I110">
            <v>1.9970479735496212E-2</v>
          </cell>
          <cell r="J110">
            <v>4.5332988999576402</v>
          </cell>
          <cell r="L110">
            <v>38261</v>
          </cell>
        </row>
        <row r="111">
          <cell r="A111">
            <v>38292</v>
          </cell>
          <cell r="D111">
            <v>223</v>
          </cell>
          <cell r="I111">
            <v>1.6828460441439104E-2</v>
          </cell>
          <cell r="J111">
            <v>3.75274667844092</v>
          </cell>
          <cell r="L111">
            <v>38292</v>
          </cell>
        </row>
        <row r="112">
          <cell r="A112">
            <v>38322</v>
          </cell>
          <cell r="D112">
            <v>189</v>
          </cell>
          <cell r="I112">
            <v>1.6475202707719405E-2</v>
          </cell>
          <cell r="J112">
            <v>3.1138133117589675</v>
          </cell>
          <cell r="L112">
            <v>38322</v>
          </cell>
        </row>
        <row r="113">
          <cell r="A113">
            <v>38353</v>
          </cell>
          <cell r="D113">
            <v>164</v>
          </cell>
          <cell r="I113">
            <v>1.7381582191569392E-2</v>
          </cell>
          <cell r="J113">
            <v>2.8505794794173802</v>
          </cell>
          <cell r="L113">
            <v>38353</v>
          </cell>
        </row>
        <row r="114">
          <cell r="A114">
            <v>38384</v>
          </cell>
          <cell r="D114">
            <v>187</v>
          </cell>
          <cell r="I114">
            <v>1.9461820249682609E-2</v>
          </cell>
          <cell r="J114">
            <v>3.6393603866906479</v>
          </cell>
          <cell r="L114">
            <v>38384</v>
          </cell>
        </row>
        <row r="115">
          <cell r="A115">
            <v>38412</v>
          </cell>
          <cell r="D115">
            <v>339</v>
          </cell>
          <cell r="I115">
            <v>2.8394338852207678E-2</v>
          </cell>
          <cell r="J115">
            <v>9.6256808708984032</v>
          </cell>
          <cell r="L115">
            <v>38412</v>
          </cell>
        </row>
        <row r="116">
          <cell r="A116">
            <v>38443</v>
          </cell>
          <cell r="D116">
            <v>222</v>
          </cell>
          <cell r="I116">
            <v>2.0406996076345017E-2</v>
          </cell>
          <cell r="J116">
            <v>4.5303531289485939</v>
          </cell>
          <cell r="L116">
            <v>38443</v>
          </cell>
        </row>
        <row r="117">
          <cell r="A117">
            <v>38473</v>
          </cell>
          <cell r="D117">
            <v>186</v>
          </cell>
          <cell r="I117">
            <v>2.2167248913000547E-2</v>
          </cell>
          <cell r="J117">
            <v>4.123108297818102</v>
          </cell>
          <cell r="L117">
            <v>38473</v>
          </cell>
        </row>
        <row r="118">
          <cell r="A118">
            <v>38504</v>
          </cell>
          <cell r="D118">
            <v>222</v>
          </cell>
          <cell r="I118">
            <v>2.2512356059377372E-2</v>
          </cell>
          <cell r="J118">
            <v>4.9977430451817764</v>
          </cell>
          <cell r="L118">
            <v>38504</v>
          </cell>
        </row>
        <row r="119">
          <cell r="A119">
            <v>38534</v>
          </cell>
          <cell r="D119">
            <v>159</v>
          </cell>
          <cell r="I119">
            <v>2.1102645402489236E-2</v>
          </cell>
          <cell r="J119">
            <v>3.3553206189957887</v>
          </cell>
          <cell r="L119">
            <v>38534</v>
          </cell>
        </row>
        <row r="120">
          <cell r="A120">
            <v>38565</v>
          </cell>
          <cell r="D120">
            <v>208</v>
          </cell>
          <cell r="I120">
            <v>2.4344386860460584E-2</v>
          </cell>
          <cell r="J120">
            <v>5.0636324669758013</v>
          </cell>
          <cell r="L120">
            <v>38565</v>
          </cell>
        </row>
        <row r="121">
          <cell r="A121">
            <v>38596</v>
          </cell>
          <cell r="D121">
            <v>193</v>
          </cell>
          <cell r="I121">
            <v>2.0276079300784084E-2</v>
          </cell>
          <cell r="J121">
            <v>3.913283305051328</v>
          </cell>
          <cell r="L121">
            <v>38596</v>
          </cell>
        </row>
        <row r="122">
          <cell r="A122">
            <v>38626</v>
          </cell>
          <cell r="D122">
            <v>249</v>
          </cell>
          <cell r="I122">
            <v>1.9248785237819182E-2</v>
          </cell>
          <cell r="J122">
            <v>4.7929475242169763</v>
          </cell>
          <cell r="L122">
            <v>38626</v>
          </cell>
        </row>
        <row r="123">
          <cell r="A123">
            <v>38657</v>
          </cell>
          <cell r="D123">
            <v>196</v>
          </cell>
          <cell r="I123">
            <v>1.892103997367155E-2</v>
          </cell>
          <cell r="J123">
            <v>3.7085238348396237</v>
          </cell>
          <cell r="L123">
            <v>38657</v>
          </cell>
        </row>
        <row r="124">
          <cell r="A124">
            <v>38687</v>
          </cell>
          <cell r="D124">
            <v>189</v>
          </cell>
          <cell r="I124">
            <v>1.7163573692416747E-2</v>
          </cell>
          <cell r="J124">
            <v>3.243915427866765</v>
          </cell>
          <cell r="L124">
            <v>38687</v>
          </cell>
        </row>
        <row r="125">
          <cell r="A125">
            <v>38718</v>
          </cell>
          <cell r="D125">
            <v>234</v>
          </cell>
          <cell r="I125">
            <v>1.9432245607938499E-2</v>
          </cell>
          <cell r="J125">
            <v>4.5471454722576086</v>
          </cell>
          <cell r="L125">
            <v>38718</v>
          </cell>
        </row>
        <row r="126">
          <cell r="A126">
            <v>38749</v>
          </cell>
          <cell r="D126">
            <v>221</v>
          </cell>
          <cell r="I126">
            <v>2.8297979449344805E-2</v>
          </cell>
          <cell r="J126">
            <v>6.2538534583052021</v>
          </cell>
          <cell r="L126">
            <v>38749</v>
          </cell>
        </row>
        <row r="127">
          <cell r="A127">
            <v>38777</v>
          </cell>
          <cell r="D127">
            <v>219</v>
          </cell>
          <cell r="I127">
            <v>2.6186228299533126E-2</v>
          </cell>
          <cell r="J127">
            <v>5.7347839975977548</v>
          </cell>
          <cell r="L127">
            <v>38777</v>
          </cell>
        </row>
        <row r="128">
          <cell r="A128">
            <v>38808</v>
          </cell>
          <cell r="D128">
            <v>251</v>
          </cell>
          <cell r="I128">
            <v>2.1364611925165308E-2</v>
          </cell>
          <cell r="J128">
            <v>5.3625175932164924</v>
          </cell>
          <cell r="L128">
            <v>38808</v>
          </cell>
        </row>
        <row r="129">
          <cell r="A129">
            <v>38838</v>
          </cell>
          <cell r="D129">
            <v>280</v>
          </cell>
          <cell r="I129">
            <v>2.1237278000695827E-2</v>
          </cell>
          <cell r="J129">
            <v>5.9464378401948315</v>
          </cell>
          <cell r="L129">
            <v>38838</v>
          </cell>
        </row>
        <row r="130">
          <cell r="A130">
            <v>38869</v>
          </cell>
          <cell r="D130">
            <v>200</v>
          </cell>
          <cell r="I130">
            <v>1.801574549740171E-2</v>
          </cell>
          <cell r="J130">
            <v>3.6031490994803419</v>
          </cell>
          <cell r="L130">
            <v>38869</v>
          </cell>
        </row>
        <row r="131">
          <cell r="A131">
            <v>38899</v>
          </cell>
          <cell r="D131">
            <v>257</v>
          </cell>
          <cell r="I131">
            <v>2.1243115040084679E-2</v>
          </cell>
          <cell r="J131">
            <v>5.459480565301762</v>
          </cell>
          <cell r="L131">
            <v>38899</v>
          </cell>
        </row>
        <row r="132">
          <cell r="A132">
            <v>38930</v>
          </cell>
          <cell r="D132">
            <v>154</v>
          </cell>
          <cell r="I132">
            <v>1.5435219660185365E-2</v>
          </cell>
          <cell r="J132">
            <v>2.377023827668546</v>
          </cell>
          <cell r="L132">
            <v>38930</v>
          </cell>
        </row>
        <row r="133">
          <cell r="A133">
            <v>38961</v>
          </cell>
          <cell r="D133">
            <v>217</v>
          </cell>
          <cell r="I133">
            <v>1.9409871219912334E-2</v>
          </cell>
          <cell r="J133">
            <v>4.2119420547209767</v>
          </cell>
          <cell r="L133">
            <v>38961</v>
          </cell>
        </row>
        <row r="134">
          <cell r="A134">
            <v>38991</v>
          </cell>
          <cell r="D134">
            <v>233</v>
          </cell>
          <cell r="I134">
            <v>1.7823209276471425E-2</v>
          </cell>
          <cell r="J134">
            <v>4.1528077614178418</v>
          </cell>
          <cell r="L134">
            <v>38991</v>
          </cell>
        </row>
        <row r="135">
          <cell r="A135">
            <v>39022</v>
          </cell>
          <cell r="D135">
            <v>165</v>
          </cell>
          <cell r="I135">
            <v>1.9258156238086226E-2</v>
          </cell>
          <cell r="J135">
            <v>3.1775957792842275</v>
          </cell>
          <cell r="L135">
            <v>39022</v>
          </cell>
        </row>
        <row r="136">
          <cell r="A136">
            <v>39052</v>
          </cell>
          <cell r="D136">
            <v>253</v>
          </cell>
          <cell r="I136">
            <v>2.1749216243589158E-2</v>
          </cell>
          <cell r="J136">
            <v>5.5025517096280572</v>
          </cell>
          <cell r="L136">
            <v>39052</v>
          </cell>
        </row>
        <row r="137">
          <cell r="A137">
            <v>39083</v>
          </cell>
          <cell r="D137">
            <v>208</v>
          </cell>
          <cell r="I137">
            <v>1.8075937804078877E-2</v>
          </cell>
          <cell r="J137">
            <v>3.7597950632484065</v>
          </cell>
          <cell r="L137">
            <v>39083</v>
          </cell>
        </row>
        <row r="138">
          <cell r="A138">
            <v>39114</v>
          </cell>
          <cell r="D138">
            <v>201</v>
          </cell>
          <cell r="I138">
            <v>1.6803761729738607E-2</v>
          </cell>
          <cell r="J138">
            <v>3.3775561076774601</v>
          </cell>
          <cell r="L138">
            <v>39114</v>
          </cell>
        </row>
        <row r="139">
          <cell r="A139">
            <v>39142</v>
          </cell>
          <cell r="D139">
            <v>303</v>
          </cell>
          <cell r="I139">
            <v>2.0613386965841984E-2</v>
          </cell>
          <cell r="J139">
            <v>6.245856250650121</v>
          </cell>
          <cell r="L139">
            <v>39142</v>
          </cell>
        </row>
        <row r="140">
          <cell r="A140">
            <v>39173</v>
          </cell>
          <cell r="D140">
            <v>243</v>
          </cell>
          <cell r="I140">
            <v>2.1400724721356186E-2</v>
          </cell>
          <cell r="J140">
            <v>5.2003761072895536</v>
          </cell>
          <cell r="L140">
            <v>39173</v>
          </cell>
        </row>
        <row r="141">
          <cell r="A141">
            <v>39203</v>
          </cell>
          <cell r="D141">
            <v>213</v>
          </cell>
          <cell r="I141">
            <v>1.8482760303704177E-2</v>
          </cell>
          <cell r="J141">
            <v>3.9368279446889898</v>
          </cell>
          <cell r="L141">
            <v>39203</v>
          </cell>
        </row>
        <row r="142">
          <cell r="A142">
            <v>39234</v>
          </cell>
          <cell r="D142">
            <v>264</v>
          </cell>
          <cell r="I142">
            <v>1.8864802250537813E-2</v>
          </cell>
          <cell r="J142">
            <v>4.9803077941419822</v>
          </cell>
          <cell r="L142">
            <v>39234</v>
          </cell>
        </row>
        <row r="143">
          <cell r="A143">
            <v>39264</v>
          </cell>
          <cell r="D143">
            <v>250</v>
          </cell>
          <cell r="I143">
            <v>2.0160757745992724E-2</v>
          </cell>
          <cell r="J143">
            <v>5.0401894364981805</v>
          </cell>
          <cell r="L143">
            <v>39264</v>
          </cell>
        </row>
        <row r="144">
          <cell r="A144">
            <v>39295</v>
          </cell>
          <cell r="D144">
            <v>290</v>
          </cell>
          <cell r="I144">
            <v>2.901959222335421E-2</v>
          </cell>
          <cell r="J144">
            <v>8.415681744772721</v>
          </cell>
          <cell r="L144">
            <v>39295</v>
          </cell>
        </row>
        <row r="145">
          <cell r="A145">
            <v>39326</v>
          </cell>
          <cell r="D145">
            <v>207</v>
          </cell>
          <cell r="I145">
            <v>2.2315400272423971E-2</v>
          </cell>
          <cell r="J145">
            <v>4.6192878563917619</v>
          </cell>
          <cell r="L145">
            <v>39326</v>
          </cell>
        </row>
        <row r="146">
          <cell r="A146">
            <v>39356</v>
          </cell>
          <cell r="D146">
            <v>206</v>
          </cell>
          <cell r="I146">
            <v>1.601718552238884E-2</v>
          </cell>
          <cell r="J146">
            <v>3.2995402176121011</v>
          </cell>
          <cell r="L146">
            <v>39356</v>
          </cell>
        </row>
        <row r="147">
          <cell r="A147">
            <v>39387</v>
          </cell>
          <cell r="D147">
            <v>257</v>
          </cell>
          <cell r="I147">
            <v>1.9319786822671974E-2</v>
          </cell>
          <cell r="J147">
            <v>4.9651852134266976</v>
          </cell>
          <cell r="L147">
            <v>39387</v>
          </cell>
        </row>
        <row r="148">
          <cell r="A148">
            <v>39417</v>
          </cell>
          <cell r="D148">
            <v>276</v>
          </cell>
          <cell r="I148">
            <v>2.4283512294407169E-2</v>
          </cell>
          <cell r="J148">
            <v>6.7022493932563787</v>
          </cell>
          <cell r="L148">
            <v>39417</v>
          </cell>
        </row>
        <row r="149">
          <cell r="A149">
            <v>39448</v>
          </cell>
          <cell r="D149">
            <v>115</v>
          </cell>
          <cell r="I149">
            <v>1.6427237560779823E-2</v>
          </cell>
          <cell r="J149">
            <v>1.8891323194896796</v>
          </cell>
          <cell r="L149">
            <v>39448</v>
          </cell>
        </row>
        <row r="150">
          <cell r="A150">
            <v>39479</v>
          </cell>
          <cell r="D150">
            <v>229</v>
          </cell>
          <cell r="I150">
            <v>2.2860417008869909E-2</v>
          </cell>
          <cell r="J150">
            <v>5.2350354950312088</v>
          </cell>
          <cell r="L150">
            <v>39479</v>
          </cell>
        </row>
        <row r="151">
          <cell r="A151">
            <v>39508</v>
          </cell>
          <cell r="D151">
            <v>467</v>
          </cell>
          <cell r="I151">
            <v>3.1207171123692222E-2</v>
          </cell>
          <cell r="J151">
            <v>14.573748914764268</v>
          </cell>
          <cell r="L151">
            <v>39508</v>
          </cell>
        </row>
        <row r="152">
          <cell r="A152">
            <v>39539</v>
          </cell>
          <cell r="D152">
            <v>495</v>
          </cell>
          <cell r="I152">
            <v>3.4883794093066876E-2</v>
          </cell>
          <cell r="J152">
            <v>17.267478076068105</v>
          </cell>
          <cell r="L152">
            <v>39539</v>
          </cell>
        </row>
        <row r="153">
          <cell r="A153">
            <v>39569</v>
          </cell>
          <cell r="D153">
            <v>569</v>
          </cell>
          <cell r="I153">
            <v>3.582635397205617E-2</v>
          </cell>
          <cell r="J153">
            <v>20.385195410099961</v>
          </cell>
          <cell r="L153">
            <v>39569</v>
          </cell>
        </row>
        <row r="154">
          <cell r="A154">
            <v>39600</v>
          </cell>
          <cell r="D154">
            <v>586</v>
          </cell>
          <cell r="I154">
            <v>4.0806587380540202E-2</v>
          </cell>
          <cell r="J154">
            <v>23.912660204996559</v>
          </cell>
          <cell r="L154">
            <v>39600</v>
          </cell>
        </row>
        <row r="155">
          <cell r="A155">
            <v>39630</v>
          </cell>
          <cell r="D155">
            <v>471</v>
          </cell>
          <cell r="I155">
            <v>3.1437021460947859E-2</v>
          </cell>
          <cell r="J155">
            <v>14.806837108106441</v>
          </cell>
          <cell r="L155">
            <v>39630</v>
          </cell>
        </row>
        <row r="156">
          <cell r="A156">
            <v>39661</v>
          </cell>
          <cell r="D156">
            <v>365</v>
          </cell>
          <cell r="I156">
            <v>2.8585913320165742E-2</v>
          </cell>
          <cell r="J156">
            <v>10.433858361860496</v>
          </cell>
          <cell r="L156">
            <v>39661</v>
          </cell>
        </row>
        <row r="157">
          <cell r="A157">
            <v>39692</v>
          </cell>
          <cell r="D157">
            <v>315</v>
          </cell>
          <cell r="I157">
            <v>2.8170537041711061E-2</v>
          </cell>
          <cell r="J157">
            <v>8.8737191681389849</v>
          </cell>
          <cell r="L157">
            <v>39692</v>
          </cell>
        </row>
        <row r="158">
          <cell r="A158">
            <v>39722</v>
          </cell>
          <cell r="D158">
            <v>234</v>
          </cell>
          <cell r="I158">
            <v>2.2681291477256532E-2</v>
          </cell>
          <cell r="J158">
            <v>5.3074222056780282</v>
          </cell>
          <cell r="L158">
            <v>39722</v>
          </cell>
        </row>
        <row r="159">
          <cell r="A159">
            <v>39753</v>
          </cell>
          <cell r="D159">
            <v>230</v>
          </cell>
          <cell r="I159">
            <v>2.2688823724333142E-2</v>
          </cell>
          <cell r="J159">
            <v>5.2184294565966232</v>
          </cell>
          <cell r="L159">
            <v>39753</v>
          </cell>
        </row>
        <row r="160">
          <cell r="A160">
            <v>39783</v>
          </cell>
          <cell r="D160">
            <v>243</v>
          </cell>
          <cell r="I160">
            <v>2.5788019371178538E-2</v>
          </cell>
          <cell r="J160">
            <v>6.2664887071963848</v>
          </cell>
          <cell r="L160">
            <v>39783</v>
          </cell>
        </row>
        <row r="161">
          <cell r="A161">
            <v>39814</v>
          </cell>
          <cell r="D161">
            <v>287</v>
          </cell>
          <cell r="I161">
            <v>2.5761755719403073E-2</v>
          </cell>
          <cell r="J161">
            <v>7.3936238914686818</v>
          </cell>
          <cell r="L161">
            <v>39814</v>
          </cell>
        </row>
        <row r="162">
          <cell r="A162">
            <v>39845</v>
          </cell>
          <cell r="D162">
            <v>326</v>
          </cell>
          <cell r="I162">
            <v>3.2110255078371272E-2</v>
          </cell>
          <cell r="J162">
            <v>10.467943155549035</v>
          </cell>
          <cell r="L162">
            <v>39845</v>
          </cell>
        </row>
        <row r="163">
          <cell r="A163">
            <v>39873</v>
          </cell>
          <cell r="D163">
            <v>397</v>
          </cell>
          <cell r="I163">
            <v>3.5070381082997593E-2</v>
          </cell>
          <cell r="J163">
            <v>13.922941289950044</v>
          </cell>
          <cell r="L163">
            <v>39873</v>
          </cell>
        </row>
        <row r="164">
          <cell r="A164">
            <v>39904</v>
          </cell>
          <cell r="D164">
            <v>204</v>
          </cell>
          <cell r="I164">
            <v>2.4970049978729949E-2</v>
          </cell>
          <cell r="J164">
            <v>5.0938901956609097</v>
          </cell>
          <cell r="L164">
            <v>39904</v>
          </cell>
        </row>
        <row r="165">
          <cell r="A165">
            <v>39934</v>
          </cell>
          <cell r="D165">
            <v>278</v>
          </cell>
          <cell r="I165">
            <v>2.7282141411517264E-2</v>
          </cell>
          <cell r="J165">
            <v>7.5844353124017996</v>
          </cell>
          <cell r="L165">
            <v>39934</v>
          </cell>
        </row>
        <row r="166">
          <cell r="A166">
            <v>39965</v>
          </cell>
          <cell r="D166">
            <v>295</v>
          </cell>
          <cell r="I166">
            <v>2.561793354599752E-2</v>
          </cell>
          <cell r="J166">
            <v>7.5572903960692681</v>
          </cell>
          <cell r="L166">
            <v>39965</v>
          </cell>
        </row>
        <row r="167">
          <cell r="A167">
            <v>39995</v>
          </cell>
          <cell r="D167">
            <v>289</v>
          </cell>
          <cell r="I167">
            <v>2.4692345967180743E-2</v>
          </cell>
          <cell r="J167">
            <v>7.1360879845152345</v>
          </cell>
          <cell r="L167">
            <v>39995</v>
          </cell>
        </row>
        <row r="168">
          <cell r="A168">
            <v>40026</v>
          </cell>
          <cell r="D168">
            <v>361</v>
          </cell>
          <cell r="I168">
            <v>2.7019402428883881E-2</v>
          </cell>
          <cell r="J168">
            <v>9.7540042768270805</v>
          </cell>
          <cell r="L168">
            <v>40026</v>
          </cell>
        </row>
        <row r="169">
          <cell r="A169">
            <v>40057</v>
          </cell>
          <cell r="D169">
            <v>274</v>
          </cell>
          <cell r="I169">
            <v>2.6139415016163632E-2</v>
          </cell>
          <cell r="J169">
            <v>7.1621997144288354</v>
          </cell>
          <cell r="L169">
            <v>40057</v>
          </cell>
        </row>
        <row r="170">
          <cell r="A170">
            <v>40087</v>
          </cell>
          <cell r="D170">
            <v>217</v>
          </cell>
          <cell r="I170">
            <v>2.6218787158145067E-2</v>
          </cell>
          <cell r="J170">
            <v>5.6894768133174791</v>
          </cell>
          <cell r="L170">
            <v>40087</v>
          </cell>
        </row>
        <row r="171">
          <cell r="A171">
            <v>40118</v>
          </cell>
          <cell r="D171">
            <v>185</v>
          </cell>
          <cell r="I171">
            <v>1.9846644861895014E-2</v>
          </cell>
          <cell r="J171">
            <v>3.6716292994505775</v>
          </cell>
          <cell r="L171">
            <v>40118</v>
          </cell>
        </row>
        <row r="172">
          <cell r="A172">
            <v>40148</v>
          </cell>
          <cell r="D172">
            <v>236</v>
          </cell>
          <cell r="I172">
            <v>2.2705762005372901E-2</v>
          </cell>
          <cell r="J172">
            <v>5.3585598332680044</v>
          </cell>
          <cell r="L172">
            <v>40148</v>
          </cell>
        </row>
        <row r="173">
          <cell r="A173">
            <v>40179</v>
          </cell>
          <cell r="D173">
            <v>209</v>
          </cell>
          <cell r="I173">
            <v>1.7211101483834815E-2</v>
          </cell>
          <cell r="J173">
            <v>3.5971202101214765</v>
          </cell>
          <cell r="L173">
            <v>40179</v>
          </cell>
        </row>
        <row r="174">
          <cell r="A174">
            <v>40210</v>
          </cell>
          <cell r="D174">
            <v>242</v>
          </cell>
          <cell r="I174">
            <v>2.2832662574770159E-2</v>
          </cell>
          <cell r="J174">
            <v>5.5255043430943784</v>
          </cell>
          <cell r="L174">
            <v>40210</v>
          </cell>
        </row>
        <row r="175">
          <cell r="A175">
            <v>40238</v>
          </cell>
          <cell r="D175">
            <v>218</v>
          </cell>
          <cell r="I175">
            <v>1.8093584449856565E-2</v>
          </cell>
          <cell r="J175">
            <v>3.944401410068731</v>
          </cell>
          <cell r="L175">
            <v>40238</v>
          </cell>
        </row>
        <row r="176">
          <cell r="A176">
            <v>40269</v>
          </cell>
          <cell r="D176">
            <v>263</v>
          </cell>
          <cell r="I176">
            <v>2.1944506211049479E-2</v>
          </cell>
          <cell r="J176">
            <v>5.771405133506013</v>
          </cell>
          <cell r="L176">
            <v>40269</v>
          </cell>
        </row>
        <row r="177">
          <cell r="A177">
            <v>40299</v>
          </cell>
          <cell r="D177">
            <v>217</v>
          </cell>
          <cell r="I177">
            <v>2.024633842815661E-2</v>
          </cell>
          <cell r="J177">
            <v>4.3934554389099842</v>
          </cell>
          <cell r="L177">
            <v>40299</v>
          </cell>
        </row>
        <row r="178">
          <cell r="A178">
            <v>40330</v>
          </cell>
          <cell r="D178">
            <v>226</v>
          </cell>
          <cell r="I178">
            <v>2.0377394686073368E-2</v>
          </cell>
          <cell r="J178">
            <v>4.6052911990525809</v>
          </cell>
          <cell r="L178">
            <v>40330</v>
          </cell>
        </row>
        <row r="179">
          <cell r="A179">
            <v>40360</v>
          </cell>
          <cell r="D179">
            <v>255</v>
          </cell>
          <cell r="I179">
            <v>1.9761284898778288E-2</v>
          </cell>
          <cell r="J179">
            <v>5.0391276491884636</v>
          </cell>
          <cell r="L179">
            <v>40360</v>
          </cell>
        </row>
        <row r="180">
          <cell r="A180">
            <v>40391</v>
          </cell>
          <cell r="D180">
            <v>231</v>
          </cell>
          <cell r="I180">
            <v>2.2389823530024909E-2</v>
          </cell>
          <cell r="J180">
            <v>5.1720492354357539</v>
          </cell>
          <cell r="L180">
            <v>40391</v>
          </cell>
        </row>
        <row r="181">
          <cell r="A181">
            <v>40422</v>
          </cell>
          <cell r="D181">
            <v>179</v>
          </cell>
          <cell r="I181">
            <v>2.2690617755795305E-2</v>
          </cell>
          <cell r="J181">
            <v>4.0616205782873598</v>
          </cell>
          <cell r="L181">
            <v>40422</v>
          </cell>
        </row>
        <row r="182">
          <cell r="A182">
            <v>40452</v>
          </cell>
          <cell r="D182">
            <v>190</v>
          </cell>
          <cell r="I182">
            <v>2.1836707579471461E-2</v>
          </cell>
          <cell r="J182">
            <v>4.1489744400995772</v>
          </cell>
          <cell r="L182">
            <v>40452</v>
          </cell>
        </row>
        <row r="183">
          <cell r="A183">
            <v>40483</v>
          </cell>
          <cell r="D183">
            <v>220</v>
          </cell>
          <cell r="I183">
            <v>2.5122831105649748E-2</v>
          </cell>
          <cell r="J183">
            <v>5.5270228432429445</v>
          </cell>
          <cell r="L183">
            <v>40483</v>
          </cell>
        </row>
        <row r="184">
          <cell r="A184">
            <v>40513</v>
          </cell>
          <cell r="D184">
            <v>214</v>
          </cell>
          <cell r="I184">
            <v>2.1670216454504926E-2</v>
          </cell>
          <cell r="J184">
            <v>4.6374263212640541</v>
          </cell>
          <cell r="L184">
            <v>40513</v>
          </cell>
        </row>
        <row r="185">
          <cell r="A185">
            <v>40544</v>
          </cell>
          <cell r="D185">
            <v>230</v>
          </cell>
          <cell r="I185">
            <v>2.3901548168951788E-2</v>
          </cell>
          <cell r="J185">
            <v>5.4973560788589113</v>
          </cell>
          <cell r="L185">
            <v>40544</v>
          </cell>
        </row>
        <row r="186">
          <cell r="A186">
            <v>40575</v>
          </cell>
          <cell r="D186">
            <v>176</v>
          </cell>
          <cell r="I186">
            <v>2.3800020650108566E-2</v>
          </cell>
          <cell r="J186">
            <v>4.1888036344191075</v>
          </cell>
          <cell r="L186">
            <v>40575</v>
          </cell>
        </row>
        <row r="187">
          <cell r="A187">
            <v>40603</v>
          </cell>
          <cell r="D187">
            <v>231</v>
          </cell>
          <cell r="I187">
            <v>2.4089763033818087E-2</v>
          </cell>
          <cell r="J187">
            <v>5.564735260811978</v>
          </cell>
          <cell r="L187">
            <v>40603</v>
          </cell>
        </row>
        <row r="188">
          <cell r="A188">
            <v>40634</v>
          </cell>
          <cell r="D188">
            <v>206</v>
          </cell>
          <cell r="I188">
            <v>2.270779758766503E-2</v>
          </cell>
          <cell r="J188">
            <v>4.677806303058996</v>
          </cell>
          <cell r="L188">
            <v>40634</v>
          </cell>
        </row>
        <row r="189">
          <cell r="A189">
            <v>40664</v>
          </cell>
          <cell r="D189">
            <v>228</v>
          </cell>
          <cell r="I189">
            <v>2.3179883435969245E-2</v>
          </cell>
          <cell r="J189">
            <v>5.2850134234009882</v>
          </cell>
          <cell r="L189">
            <v>40664</v>
          </cell>
        </row>
        <row r="190">
          <cell r="A190">
            <v>40695</v>
          </cell>
          <cell r="D190">
            <v>183</v>
          </cell>
          <cell r="I190">
            <v>2.3675209631499411E-2</v>
          </cell>
          <cell r="J190">
            <v>4.3325633625643922</v>
          </cell>
          <cell r="L190">
            <v>40695</v>
          </cell>
        </row>
        <row r="191">
          <cell r="A191">
            <v>40725</v>
          </cell>
          <cell r="D191">
            <v>224</v>
          </cell>
          <cell r="I191">
            <v>2.2376298171830743E-2</v>
          </cell>
          <cell r="J191">
            <v>5.0122907904900869</v>
          </cell>
          <cell r="L191">
            <v>40725</v>
          </cell>
        </row>
        <row r="192">
          <cell r="A192">
            <v>40756</v>
          </cell>
          <cell r="D192">
            <v>212</v>
          </cell>
          <cell r="I192">
            <v>2.1442941989669406E-2</v>
          </cell>
          <cell r="J192">
            <v>4.5459037018099142</v>
          </cell>
          <cell r="L192">
            <v>40756</v>
          </cell>
        </row>
        <row r="193">
          <cell r="A193">
            <v>40787</v>
          </cell>
          <cell r="D193">
            <v>192</v>
          </cell>
          <cell r="I193">
            <v>2.0016285174561617E-2</v>
          </cell>
          <cell r="J193">
            <v>3.8431267535158304</v>
          </cell>
          <cell r="L193">
            <v>40787</v>
          </cell>
        </row>
        <row r="194">
          <cell r="A194">
            <v>40817</v>
          </cell>
          <cell r="D194">
            <v>248</v>
          </cell>
          <cell r="I194">
            <v>2.6071224239593668E-2</v>
          </cell>
          <cell r="J194">
            <v>6.4656636114192301</v>
          </cell>
          <cell r="L194">
            <v>40817</v>
          </cell>
        </row>
        <row r="195">
          <cell r="A195">
            <v>40848</v>
          </cell>
          <cell r="D195">
            <v>192</v>
          </cell>
          <cell r="I195">
            <v>2.0475100264666247E-2</v>
          </cell>
          <cell r="J195">
            <v>3.9312192508159196</v>
          </cell>
          <cell r="L195">
            <v>40848</v>
          </cell>
        </row>
        <row r="196">
          <cell r="A196">
            <v>40878</v>
          </cell>
          <cell r="D196">
            <v>213</v>
          </cell>
          <cell r="I196">
            <v>2.3466217686716907E-2</v>
          </cell>
          <cell r="J196">
            <v>4.998304367270701</v>
          </cell>
          <cell r="L196">
            <v>40878</v>
          </cell>
        </row>
        <row r="197">
          <cell r="A197">
            <v>40909</v>
          </cell>
          <cell r="D197">
            <v>257</v>
          </cell>
          <cell r="I197">
            <v>2.8299403783445573E-2</v>
          </cell>
          <cell r="J197">
            <v>7.2729467723455121</v>
          </cell>
          <cell r="L197">
            <v>40909</v>
          </cell>
        </row>
        <row r="198">
          <cell r="A198">
            <v>40940</v>
          </cell>
          <cell r="D198">
            <v>277</v>
          </cell>
          <cell r="I198">
            <v>2.8362453869324952E-2</v>
          </cell>
          <cell r="J198">
            <v>7.8563997218030117</v>
          </cell>
          <cell r="L198">
            <v>40940</v>
          </cell>
        </row>
        <row r="199">
          <cell r="A199">
            <v>40969</v>
          </cell>
          <cell r="D199">
            <v>294</v>
          </cell>
          <cell r="I199">
            <v>2.583120545119837E-2</v>
          </cell>
          <cell r="J199">
            <v>7.5943744026523206</v>
          </cell>
          <cell r="L199">
            <v>40969</v>
          </cell>
        </row>
        <row r="200">
          <cell r="A200">
            <v>41000</v>
          </cell>
          <cell r="D200">
            <v>602</v>
          </cell>
          <cell r="I200">
            <v>3.3047905239817946E-2</v>
          </cell>
          <cell r="J200">
            <v>19.894838954370403</v>
          </cell>
          <cell r="L200">
            <v>41000</v>
          </cell>
        </row>
        <row r="201">
          <cell r="A201">
            <v>41030</v>
          </cell>
          <cell r="D201">
            <v>390</v>
          </cell>
          <cell r="I201">
            <v>2.6769118366802E-2</v>
          </cell>
          <cell r="J201">
            <v>10.439956163052781</v>
          </cell>
          <cell r="L201">
            <v>41030</v>
          </cell>
        </row>
        <row r="202">
          <cell r="A202">
            <v>41061</v>
          </cell>
          <cell r="D202">
            <v>109</v>
          </cell>
          <cell r="I202">
            <v>2.8569132977503832E-2</v>
          </cell>
          <cell r="J202">
            <v>3.1140354945479176</v>
          </cell>
          <cell r="L202">
            <v>41061</v>
          </cell>
        </row>
        <row r="203">
          <cell r="A203">
            <v>41091</v>
          </cell>
          <cell r="L203">
            <v>41091</v>
          </cell>
        </row>
        <row r="204">
          <cell r="A204">
            <v>41122</v>
          </cell>
          <cell r="D204">
            <v>140</v>
          </cell>
          <cell r="I204">
            <v>2.7659735292561431E-2</v>
          </cell>
          <cell r="J204">
            <v>3.8723629409586002</v>
          </cell>
          <cell r="L204">
            <v>41122</v>
          </cell>
        </row>
        <row r="205">
          <cell r="A205">
            <v>41153</v>
          </cell>
          <cell r="D205">
            <v>222</v>
          </cell>
          <cell r="I205">
            <v>2.4132713027093567E-2</v>
          </cell>
          <cell r="J205">
            <v>5.3574622920147723</v>
          </cell>
          <cell r="L205">
            <v>41153</v>
          </cell>
        </row>
        <row r="206">
          <cell r="A206">
            <v>41183</v>
          </cell>
          <cell r="D206">
            <v>209</v>
          </cell>
          <cell r="I206">
            <v>2.6049902925313177E-2</v>
          </cell>
          <cell r="J206">
            <v>5.4444297113904536</v>
          </cell>
          <cell r="L206">
            <v>41183</v>
          </cell>
        </row>
        <row r="207">
          <cell r="A207">
            <v>41214</v>
          </cell>
          <cell r="D207">
            <v>250</v>
          </cell>
          <cell r="I207">
            <v>2.6453672435626845E-2</v>
          </cell>
          <cell r="J207">
            <v>6.6134181089067114</v>
          </cell>
          <cell r="L207">
            <v>41214</v>
          </cell>
        </row>
        <row r="208">
          <cell r="A208">
            <v>41244</v>
          </cell>
          <cell r="D208">
            <v>293</v>
          </cell>
          <cell r="I208">
            <v>2.8211911179271489E-2</v>
          </cell>
          <cell r="J208">
            <v>8.2660899755265458</v>
          </cell>
          <cell r="L208">
            <v>41244</v>
          </cell>
        </row>
        <row r="209">
          <cell r="A209">
            <v>41275</v>
          </cell>
          <cell r="D209">
            <v>186</v>
          </cell>
          <cell r="I209">
            <v>2.1654244288560609E-2</v>
          </cell>
          <cell r="J209">
            <v>4.0276894376722732</v>
          </cell>
          <cell r="L209">
            <v>41275</v>
          </cell>
        </row>
        <row r="210">
          <cell r="A210">
            <v>41306</v>
          </cell>
          <cell r="D210">
            <v>169</v>
          </cell>
          <cell r="I210">
            <v>2.5051017849799417E-2</v>
          </cell>
          <cell r="J210">
            <v>4.2336220166161018</v>
          </cell>
          <cell r="L210">
            <v>41306</v>
          </cell>
        </row>
        <row r="211">
          <cell r="A211">
            <v>41334</v>
          </cell>
          <cell r="D211">
            <v>238</v>
          </cell>
          <cell r="I211">
            <v>2.4538782729417848E-2</v>
          </cell>
          <cell r="J211">
            <v>5.8402302896014477</v>
          </cell>
          <cell r="L211">
            <v>41334</v>
          </cell>
        </row>
        <row r="212">
          <cell r="A212">
            <v>41365</v>
          </cell>
          <cell r="D212">
            <v>200</v>
          </cell>
          <cell r="I212">
            <v>2.664044461797271E-2</v>
          </cell>
          <cell r="J212">
            <v>5.3280889235945423</v>
          </cell>
          <cell r="L212">
            <v>41365</v>
          </cell>
        </row>
        <row r="213">
          <cell r="A213">
            <v>41395</v>
          </cell>
          <cell r="D213">
            <v>213</v>
          </cell>
          <cell r="I213">
            <v>2.8470783749601707E-2</v>
          </cell>
          <cell r="J213">
            <v>6.0642769386651638</v>
          </cell>
          <cell r="L213">
            <v>41395</v>
          </cell>
        </row>
        <row r="214">
          <cell r="A214">
            <v>41426</v>
          </cell>
          <cell r="D214">
            <v>177</v>
          </cell>
          <cell r="I214">
            <v>2.7874450615509735E-2</v>
          </cell>
          <cell r="J214">
            <v>4.9337777589452232</v>
          </cell>
          <cell r="L214">
            <v>41426</v>
          </cell>
        </row>
        <row r="215">
          <cell r="A215">
            <v>41456</v>
          </cell>
          <cell r="D215">
            <v>209</v>
          </cell>
          <cell r="I215">
            <v>2.5973520319468719E-2</v>
          </cell>
          <cell r="J215">
            <v>5.4284657467689623</v>
          </cell>
          <cell r="L215">
            <v>41456</v>
          </cell>
        </row>
        <row r="216">
          <cell r="A216">
            <v>41487</v>
          </cell>
          <cell r="D216">
            <v>189</v>
          </cell>
          <cell r="I216">
            <v>3.3404123329936912E-2</v>
          </cell>
          <cell r="J216">
            <v>6.3133793093580763</v>
          </cell>
          <cell r="L216">
            <v>41487</v>
          </cell>
        </row>
        <row r="217">
          <cell r="A217">
            <v>41518</v>
          </cell>
          <cell r="D217">
            <v>191</v>
          </cell>
          <cell r="I217">
            <v>3.0636438101008738E-2</v>
          </cell>
          <cell r="J217">
            <v>5.851559677292669</v>
          </cell>
          <cell r="L217">
            <v>41518</v>
          </cell>
        </row>
        <row r="218">
          <cell r="A218">
            <v>41548</v>
          </cell>
          <cell r="D218">
            <v>181</v>
          </cell>
          <cell r="I218">
            <v>3.183681825051992E-2</v>
          </cell>
          <cell r="J218">
            <v>5.7624641033441053</v>
          </cell>
          <cell r="L218">
            <v>41548</v>
          </cell>
        </row>
        <row r="219">
          <cell r="A219">
            <v>41579</v>
          </cell>
          <cell r="D219">
            <v>220</v>
          </cell>
          <cell r="I219">
            <v>2.4792651062008942E-2</v>
          </cell>
          <cell r="J219">
            <v>5.4543832336419671</v>
          </cell>
          <cell r="L219">
            <v>41579</v>
          </cell>
        </row>
        <row r="220">
          <cell r="A220">
            <v>41609</v>
          </cell>
          <cell r="D220">
            <v>154</v>
          </cell>
          <cell r="I220">
            <v>2.7307328801639875E-2</v>
          </cell>
          <cell r="J220">
            <v>4.205328635452541</v>
          </cell>
          <cell r="L220">
            <v>41609</v>
          </cell>
        </row>
        <row r="221">
          <cell r="A221">
            <v>41640</v>
          </cell>
          <cell r="D221">
            <v>169</v>
          </cell>
          <cell r="I221">
            <v>2.4651234567901234E-2</v>
          </cell>
          <cell r="J221">
            <v>4.166058641975309</v>
          </cell>
          <cell r="L221">
            <v>41640</v>
          </cell>
        </row>
        <row r="222">
          <cell r="A222">
            <v>41671</v>
          </cell>
          <cell r="D222">
            <v>192</v>
          </cell>
          <cell r="I222">
            <v>2.6237341102639981E-2</v>
          </cell>
          <cell r="J222">
            <v>5.0375694917068765</v>
          </cell>
          <cell r="L222">
            <v>41671</v>
          </cell>
        </row>
        <row r="223">
          <cell r="A223">
            <v>41699</v>
          </cell>
          <cell r="D223">
            <v>199</v>
          </cell>
          <cell r="I223">
            <v>2.5840764827541871E-2</v>
          </cell>
          <cell r="J223">
            <v>5.1423122006808324</v>
          </cell>
          <cell r="L223">
            <v>41699</v>
          </cell>
        </row>
        <row r="224">
          <cell r="A224">
            <v>41730</v>
          </cell>
          <cell r="D224">
            <v>180</v>
          </cell>
          <cell r="I224">
            <v>2.7954721203085713E-2</v>
          </cell>
          <cell r="J224">
            <v>5.031849816555428</v>
          </cell>
          <cell r="L224">
            <v>41730</v>
          </cell>
        </row>
        <row r="225">
          <cell r="A225">
            <v>41760</v>
          </cell>
          <cell r="D225">
            <v>163</v>
          </cell>
          <cell r="I225">
            <v>2.5830314340819085E-2</v>
          </cell>
          <cell r="J225">
            <v>4.2103412375535108</v>
          </cell>
          <cell r="L225">
            <v>41760</v>
          </cell>
        </row>
        <row r="226">
          <cell r="A226">
            <v>41791</v>
          </cell>
          <cell r="D226">
            <v>168</v>
          </cell>
          <cell r="I226">
            <v>2.4593354072321084E-2</v>
          </cell>
          <cell r="J226">
            <v>4.1316834841499421</v>
          </cell>
          <cell r="L226">
            <v>41791</v>
          </cell>
        </row>
        <row r="227">
          <cell r="A227">
            <v>41821</v>
          </cell>
          <cell r="D227">
            <v>145</v>
          </cell>
          <cell r="I227">
            <v>2.1242178218159317E-2</v>
          </cell>
          <cell r="J227">
            <v>3.0801158416331011</v>
          </cell>
          <cell r="L227">
            <v>41821</v>
          </cell>
        </row>
        <row r="228">
          <cell r="A228">
            <v>41852</v>
          </cell>
          <cell r="D228">
            <v>202</v>
          </cell>
          <cell r="I228">
            <v>3.2788062092197756E-2</v>
          </cell>
          <cell r="J228">
            <v>6.6231885426239465</v>
          </cell>
          <cell r="L228">
            <v>41852</v>
          </cell>
        </row>
        <row r="229">
          <cell r="A229">
            <v>41883</v>
          </cell>
          <cell r="D229">
            <v>157</v>
          </cell>
          <cell r="I229">
            <v>2.66992950853151E-2</v>
          </cell>
          <cell r="J229">
            <v>4.1917893283944707</v>
          </cell>
          <cell r="L229">
            <v>41883</v>
          </cell>
        </row>
        <row r="230">
          <cell r="A230">
            <v>41913</v>
          </cell>
          <cell r="D230">
            <v>189</v>
          </cell>
          <cell r="I230">
            <v>2.5660415662192002E-2</v>
          </cell>
          <cell r="J230">
            <v>4.8498185601542882</v>
          </cell>
          <cell r="L230">
            <v>41913</v>
          </cell>
        </row>
        <row r="231">
          <cell r="A231">
            <v>41944</v>
          </cell>
          <cell r="D231">
            <v>174</v>
          </cell>
          <cell r="I231">
            <v>2.4257391277441715E-2</v>
          </cell>
          <cell r="J231">
            <v>4.2207860822748584</v>
          </cell>
          <cell r="L231">
            <v>41944</v>
          </cell>
        </row>
        <row r="232">
          <cell r="A232">
            <v>41974</v>
          </cell>
          <cell r="D232">
            <v>188</v>
          </cell>
          <cell r="I232">
            <v>2.2599270885633824E-2</v>
          </cell>
          <cell r="J232">
            <v>4.2486629264991587</v>
          </cell>
          <cell r="L232">
            <v>41974</v>
          </cell>
        </row>
        <row r="233">
          <cell r="A233">
            <v>42005</v>
          </cell>
          <cell r="D233">
            <v>43</v>
          </cell>
          <cell r="I233">
            <v>2.9724730883229241E-2</v>
          </cell>
          <cell r="J233">
            <v>1.2781634279788574</v>
          </cell>
          <cell r="L233">
            <v>42005</v>
          </cell>
        </row>
        <row r="235">
          <cell r="I235" t="str">
            <v>Índice compuesto</v>
          </cell>
          <cell r="J235" t="str">
            <v>Índice compuesto Escalado</v>
          </cell>
        </row>
        <row r="236">
          <cell r="A236">
            <v>1996</v>
          </cell>
          <cell r="I236">
            <v>2.6074129547447183E-2</v>
          </cell>
          <cell r="J236">
            <v>8.0047577710662843</v>
          </cell>
          <cell r="L236">
            <v>1996</v>
          </cell>
        </row>
        <row r="237">
          <cell r="A237">
            <v>1997</v>
          </cell>
          <cell r="I237">
            <v>2.4613329437057754E-2</v>
          </cell>
          <cell r="J237">
            <v>19.542983573023857</v>
          </cell>
          <cell r="L237">
            <v>1997</v>
          </cell>
        </row>
        <row r="238">
          <cell r="A238">
            <v>1998</v>
          </cell>
          <cell r="I238">
            <v>2.234213622342782E-2</v>
          </cell>
          <cell r="J238">
            <v>38.674237802753559</v>
          </cell>
          <cell r="L238">
            <v>1998</v>
          </cell>
        </row>
        <row r="239">
          <cell r="A239">
            <v>1999</v>
          </cell>
          <cell r="I239">
            <v>2.108080544325491E-2</v>
          </cell>
          <cell r="J239">
            <v>52.027427833953119</v>
          </cell>
          <cell r="L239">
            <v>1999</v>
          </cell>
        </row>
        <row r="240">
          <cell r="A240">
            <v>2000</v>
          </cell>
          <cell r="I240">
            <v>1.9027042995930114E-2</v>
          </cell>
          <cell r="J240">
            <v>33.145108898910259</v>
          </cell>
          <cell r="L240">
            <v>2000</v>
          </cell>
        </row>
        <row r="241">
          <cell r="A241">
            <v>2001</v>
          </cell>
          <cell r="I241">
            <v>2.2704885725468232E-2</v>
          </cell>
          <cell r="J241">
            <v>37.349537018395239</v>
          </cell>
          <cell r="L241">
            <v>2001</v>
          </cell>
        </row>
        <row r="242">
          <cell r="A242">
            <v>2002</v>
          </cell>
          <cell r="I242">
            <v>2.2172701939393961E-2</v>
          </cell>
          <cell r="J242">
            <v>44.190194965212164</v>
          </cell>
          <cell r="L242">
            <v>2002</v>
          </cell>
        </row>
        <row r="243">
          <cell r="A243">
            <v>2003</v>
          </cell>
          <cell r="I243">
            <v>2.1232819072716982E-2</v>
          </cell>
          <cell r="J243">
            <v>37.709486673145356</v>
          </cell>
          <cell r="L243">
            <v>2003</v>
          </cell>
        </row>
        <row r="244">
          <cell r="A244">
            <v>2004</v>
          </cell>
          <cell r="I244">
            <v>2.0002652357067018E-2</v>
          </cell>
          <cell r="J244">
            <v>49.406551321955533</v>
          </cell>
          <cell r="L244">
            <v>2004</v>
          </cell>
        </row>
        <row r="245">
          <cell r="A245">
            <v>2005</v>
          </cell>
          <cell r="I245">
            <v>2.1281751415570895E-2</v>
          </cell>
          <cell r="J245">
            <v>53.502323058745233</v>
          </cell>
          <cell r="L245">
            <v>2005</v>
          </cell>
        </row>
        <row r="246">
          <cell r="A246">
            <v>2006</v>
          </cell>
          <cell r="I246">
            <v>2.0879420182982566E-2</v>
          </cell>
          <cell r="J246">
            <v>56.040363771125207</v>
          </cell>
          <cell r="L246">
            <v>2006</v>
          </cell>
        </row>
        <row r="247">
          <cell r="A247">
            <v>2007</v>
          </cell>
          <cell r="I247">
            <v>2.0606268318512734E-2</v>
          </cell>
          <cell r="J247">
            <v>60.12909095342016</v>
          </cell>
          <cell r="L247">
            <v>2007</v>
          </cell>
        </row>
        <row r="248">
          <cell r="A248">
            <v>2008</v>
          </cell>
          <cell r="I248">
            <v>3.0444519709979013E-2</v>
          </cell>
          <cell r="J248">
            <v>131.48988062739934</v>
          </cell>
          <cell r="L248">
            <v>2008</v>
          </cell>
        </row>
        <row r="249">
          <cell r="A249">
            <v>2009</v>
          </cell>
          <cell r="I249">
            <v>2.6901625025021383E-2</v>
          </cell>
          <cell r="J249">
            <v>90.093542208796606</v>
          </cell>
          <cell r="L249">
            <v>2009</v>
          </cell>
        </row>
        <row r="250">
          <cell r="A250">
            <v>2010</v>
          </cell>
          <cell r="I250">
            <v>2.1151452264782732E-2</v>
          </cell>
          <cell r="J250">
            <v>56.3474688333812</v>
          </cell>
          <cell r="L250">
            <v>2010</v>
          </cell>
        </row>
        <row r="251">
          <cell r="A251">
            <v>2011</v>
          </cell>
          <cell r="I251">
            <v>2.2987714132618485E-2</v>
          </cell>
          <cell r="J251">
            <v>58.273855326187856</v>
          </cell>
          <cell r="L251">
            <v>2011</v>
          </cell>
        </row>
        <row r="252">
          <cell r="A252">
            <v>2012</v>
          </cell>
          <cell r="I252">
            <v>2.8033186640542586E-2</v>
          </cell>
          <cell r="J252">
            <v>85.304986947171088</v>
          </cell>
          <cell r="L252">
            <v>2012</v>
          </cell>
        </row>
        <row r="253">
          <cell r="A253">
            <v>2013</v>
          </cell>
          <cell r="I253">
            <v>2.7170636400553005E-2</v>
          </cell>
          <cell r="J253">
            <v>63.226070904086846</v>
          </cell>
          <cell r="L253">
            <v>2013</v>
          </cell>
        </row>
        <row r="254">
          <cell r="A254">
            <v>2014</v>
          </cell>
          <cell r="I254">
            <v>2.5829436141209843E-2</v>
          </cell>
          <cell r="J254">
            <v>54.913381236212125</v>
          </cell>
          <cell r="L254">
            <v>2014</v>
          </cell>
        </row>
      </sheetData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_escalado provincias total"/>
      <sheetName val="g_compuestos provincias total"/>
      <sheetName val="g_ Agropecuario compuesto"/>
      <sheetName val="g_agropecuario escalado"/>
      <sheetName val="g_ Mineria compuesto"/>
      <sheetName val="g_Minería Escalado"/>
      <sheetName val="g_ Escalado Otros"/>
      <sheetName val="g_Energía Escalado"/>
      <sheetName val="g_Compuesto Otros"/>
      <sheetName val="g_compuesto energia"/>
      <sheetName val="Acumulado y promedio"/>
      <sheetName val="td_CABA"/>
      <sheetName val="CABA"/>
      <sheetName val="td_BA"/>
      <sheetName val="Buenos Aires"/>
      <sheetName val="td_BA y CABA"/>
      <sheetName val="Buenos Aires y CABA"/>
      <sheetName val="td_CAT"/>
      <sheetName val="Catamarca"/>
      <sheetName val="td_CHACO"/>
      <sheetName val="Chaco"/>
      <sheetName val="td_CHUBUT"/>
      <sheetName val="Chubut"/>
      <sheetName val="td_CORDOBA"/>
      <sheetName val="Cordoba"/>
      <sheetName val="td_CORRIENTES"/>
      <sheetName val="Corrientes"/>
      <sheetName val="td_Entre Rios"/>
      <sheetName val="Entre Rios"/>
      <sheetName val="td_Formosa"/>
      <sheetName val="Formosa"/>
      <sheetName val="td_Jujuy"/>
      <sheetName val="Jujuy"/>
      <sheetName val="td_La Pampa"/>
      <sheetName val="La Pampa"/>
      <sheetName val="td_La Rioja"/>
      <sheetName val="La Rioja"/>
      <sheetName val="td_Mendoza"/>
      <sheetName val="Mendoza"/>
      <sheetName val="td_Misiones"/>
      <sheetName val="Misiones"/>
      <sheetName val="td_Neuquen"/>
      <sheetName val="Neuquen"/>
      <sheetName val="td_Rio Negro"/>
      <sheetName val="Rio Negro"/>
      <sheetName val="td_Salta"/>
      <sheetName val="Salta"/>
      <sheetName val="td_San Juan"/>
      <sheetName val="San Juan"/>
      <sheetName val="td_San Luis"/>
      <sheetName val="San Luis"/>
      <sheetName val="td_Santa Cruz"/>
      <sheetName val="Santa Cruz"/>
      <sheetName val="td_Santa Fe"/>
      <sheetName val="Santa Fe"/>
      <sheetName val="td_Santiago"/>
      <sheetName val="Santiago del Estero"/>
      <sheetName val="td_Tierra del Fuego"/>
      <sheetName val="Tierra del Fuego"/>
      <sheetName val="td_Tucuman"/>
      <sheetName val="Tucum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42">
          <cell r="L142" t="str">
            <v>Índice compuesto</v>
          </cell>
          <cell r="N142" t="str">
            <v>Índice compuesto Escalado</v>
          </cell>
        </row>
        <row r="143">
          <cell r="K143" t="str">
            <v>Santa Cruz</v>
          </cell>
          <cell r="L143">
            <v>3.2741054432942278E-2</v>
          </cell>
          <cell r="M143" t="str">
            <v>BA y CABA</v>
          </cell>
          <cell r="N143">
            <v>314.2950937655653</v>
          </cell>
        </row>
        <row r="144">
          <cell r="K144" t="str">
            <v>La Rioja</v>
          </cell>
          <cell r="L144">
            <v>3.1045819489872305E-2</v>
          </cell>
          <cell r="M144" t="str">
            <v>Santa Fe</v>
          </cell>
          <cell r="N144">
            <v>128.51489012832837</v>
          </cell>
        </row>
        <row r="145">
          <cell r="K145" t="str">
            <v>Tucumán</v>
          </cell>
          <cell r="L145">
            <v>2.8189831205006923E-2</v>
          </cell>
          <cell r="M145" t="str">
            <v>Córdoba</v>
          </cell>
          <cell r="N145">
            <v>100.90650211309617</v>
          </cell>
        </row>
        <row r="146">
          <cell r="K146" t="str">
            <v>Chubut</v>
          </cell>
          <cell r="L146">
            <v>2.7311571777394544E-2</v>
          </cell>
          <cell r="M146" t="str">
            <v>Santa Cruz</v>
          </cell>
          <cell r="N146">
            <v>65.187439375988077</v>
          </cell>
        </row>
        <row r="147">
          <cell r="K147" t="str">
            <v>Neuquén</v>
          </cell>
          <cell r="L147">
            <v>2.7003712318550477E-2</v>
          </cell>
          <cell r="M147" t="str">
            <v>Entre Ríos</v>
          </cell>
          <cell r="N147">
            <v>56.400425296391582</v>
          </cell>
        </row>
        <row r="148">
          <cell r="K148" t="str">
            <v>Catamarca</v>
          </cell>
          <cell r="L148">
            <v>2.662333096169902E-2</v>
          </cell>
          <cell r="M148" t="str">
            <v>La Pampa</v>
          </cell>
          <cell r="N148">
            <v>47.713399469853506</v>
          </cell>
        </row>
        <row r="149">
          <cell r="K149" t="str">
            <v>Jujuy</v>
          </cell>
          <cell r="L149">
            <v>2.6464945465366912E-2</v>
          </cell>
          <cell r="M149" t="str">
            <v>Chubut</v>
          </cell>
          <cell r="N149">
            <v>42.196378396074572</v>
          </cell>
        </row>
        <row r="150">
          <cell r="K150" t="str">
            <v>Chaco</v>
          </cell>
          <cell r="L150">
            <v>2.599854173788093E-2</v>
          </cell>
          <cell r="M150" t="str">
            <v>Neuquén</v>
          </cell>
          <cell r="N150">
            <v>38.831338314075587</v>
          </cell>
        </row>
        <row r="151">
          <cell r="K151" t="str">
            <v>Entre Ríos</v>
          </cell>
          <cell r="L151">
            <v>2.5439975325390881E-2</v>
          </cell>
          <cell r="M151" t="str">
            <v>Salta</v>
          </cell>
          <cell r="N151">
            <v>38.196118970473357</v>
          </cell>
        </row>
        <row r="152">
          <cell r="K152" t="str">
            <v>Salta</v>
          </cell>
          <cell r="L152">
            <v>2.5079526572864975E-2</v>
          </cell>
          <cell r="M152" t="str">
            <v>Mendoza</v>
          </cell>
          <cell r="N152">
            <v>36.223889352733067</v>
          </cell>
        </row>
        <row r="153">
          <cell r="K153" t="str">
            <v>La Pampa</v>
          </cell>
          <cell r="L153">
            <v>2.48507288905487E-2</v>
          </cell>
          <cell r="M153" t="str">
            <v>Chaco</v>
          </cell>
          <cell r="N153">
            <v>35.773993431324158</v>
          </cell>
        </row>
        <row r="154">
          <cell r="K154" t="str">
            <v>Tierra del Fuego</v>
          </cell>
          <cell r="L154">
            <v>2.4122708060920532E-2</v>
          </cell>
          <cell r="M154" t="str">
            <v>Tucumán</v>
          </cell>
          <cell r="N154">
            <v>32.220977067322913</v>
          </cell>
        </row>
        <row r="155">
          <cell r="K155" t="str">
            <v>Rio Negro</v>
          </cell>
          <cell r="L155">
            <v>2.4041198857940302E-2</v>
          </cell>
          <cell r="M155" t="str">
            <v>Rio Negro</v>
          </cell>
          <cell r="N155">
            <v>31.349723310754154</v>
          </cell>
        </row>
        <row r="156">
          <cell r="K156" t="str">
            <v>Córdoba</v>
          </cell>
          <cell r="L156">
            <v>2.3554272201936548E-2</v>
          </cell>
          <cell r="M156" t="str">
            <v>Corrientes</v>
          </cell>
          <cell r="N156">
            <v>25.86467311361184</v>
          </cell>
        </row>
        <row r="157">
          <cell r="K157" t="str">
            <v>Corrientes</v>
          </cell>
          <cell r="L157">
            <v>2.3155481748981056E-2</v>
          </cell>
          <cell r="M157" t="str">
            <v>Formosa</v>
          </cell>
          <cell r="N157">
            <v>19.125165863555406</v>
          </cell>
        </row>
        <row r="158">
          <cell r="K158" t="str">
            <v>BA y CABA</v>
          </cell>
          <cell r="L158">
            <v>2.28163407452316E-2</v>
          </cell>
          <cell r="M158" t="str">
            <v>Santiago del Estero</v>
          </cell>
          <cell r="N158">
            <v>18.718385334186035</v>
          </cell>
        </row>
        <row r="159">
          <cell r="K159" t="str">
            <v>Santiago del Estero</v>
          </cell>
          <cell r="L159">
            <v>2.279949492592696E-2</v>
          </cell>
          <cell r="M159" t="str">
            <v>Jujuy</v>
          </cell>
          <cell r="N159">
            <v>18.366672152964636</v>
          </cell>
        </row>
        <row r="160">
          <cell r="K160" t="str">
            <v>Misiones</v>
          </cell>
          <cell r="L160">
            <v>2.2623809454461928E-2</v>
          </cell>
          <cell r="M160" t="str">
            <v>La Rioja</v>
          </cell>
          <cell r="N160">
            <v>17.602979650757597</v>
          </cell>
        </row>
        <row r="161">
          <cell r="K161" t="str">
            <v>Formosa</v>
          </cell>
          <cell r="L161">
            <v>2.2394807802758088E-2</v>
          </cell>
          <cell r="M161" t="str">
            <v>Misiones</v>
          </cell>
          <cell r="N161">
            <v>17.601323755571379</v>
          </cell>
        </row>
        <row r="162">
          <cell r="K162" t="str">
            <v>Mendoza</v>
          </cell>
          <cell r="L162">
            <v>2.1927293797053913E-2</v>
          </cell>
          <cell r="M162" t="str">
            <v>Catamarca</v>
          </cell>
          <cell r="N162">
            <v>16.772698505870384</v>
          </cell>
        </row>
        <row r="163">
          <cell r="K163" t="str">
            <v>Santa Fe</v>
          </cell>
          <cell r="L163">
            <v>1.9999204812998501E-2</v>
          </cell>
          <cell r="M163" t="str">
            <v>San Juan</v>
          </cell>
          <cell r="N163">
            <v>15.528525732652193</v>
          </cell>
        </row>
        <row r="164">
          <cell r="K164" t="str">
            <v>San Juan</v>
          </cell>
          <cell r="L164">
            <v>1.9076812939376159E-2</v>
          </cell>
          <cell r="M164" t="str">
            <v>Tierra del Fuego</v>
          </cell>
          <cell r="N164">
            <v>15.414410450928219</v>
          </cell>
        </row>
        <row r="165">
          <cell r="K165" t="str">
            <v>San Luis</v>
          </cell>
          <cell r="L165">
            <v>1.7993611175663619E-2</v>
          </cell>
          <cell r="M165" t="str">
            <v>San Luis</v>
          </cell>
          <cell r="N165">
            <v>14.017023105841959</v>
          </cell>
        </row>
        <row r="168">
          <cell r="N168" t="str">
            <v>Índice compuesto Escalado</v>
          </cell>
        </row>
        <row r="169">
          <cell r="M169" t="str">
            <v>BA y CABA</v>
          </cell>
          <cell r="N169">
            <v>182.71157976143544</v>
          </cell>
        </row>
        <row r="170">
          <cell r="M170" t="str">
            <v>Santa Fe</v>
          </cell>
          <cell r="N170">
            <v>101.86800438890553</v>
          </cell>
        </row>
        <row r="171">
          <cell r="M171" t="str">
            <v>Córdoba</v>
          </cell>
          <cell r="N171">
            <v>74.141960951888834</v>
          </cell>
        </row>
        <row r="172">
          <cell r="M172" t="str">
            <v>Entre Ríos</v>
          </cell>
          <cell r="N172">
            <v>46.86176323742982</v>
          </cell>
        </row>
        <row r="173">
          <cell r="M173" t="str">
            <v>La Pampa</v>
          </cell>
          <cell r="N173">
            <v>39.81858610443053</v>
          </cell>
        </row>
        <row r="174">
          <cell r="M174" t="str">
            <v>Chaco</v>
          </cell>
          <cell r="N174">
            <v>25.746511052362873</v>
          </cell>
        </row>
        <row r="175">
          <cell r="M175" t="str">
            <v>Tucumán</v>
          </cell>
          <cell r="N175">
            <v>17.935576388337733</v>
          </cell>
        </row>
        <row r="176">
          <cell r="M176" t="str">
            <v>Salta</v>
          </cell>
          <cell r="N176">
            <v>17.777965783320973</v>
          </cell>
        </row>
        <row r="177">
          <cell r="M177" t="str">
            <v>Corrientes</v>
          </cell>
          <cell r="N177">
            <v>16.562108720204243</v>
          </cell>
        </row>
        <row r="178">
          <cell r="M178" t="str">
            <v>Mendoza</v>
          </cell>
          <cell r="N178">
            <v>13.467909916578879</v>
          </cell>
        </row>
        <row r="179">
          <cell r="M179" t="str">
            <v>Santiago del Estero</v>
          </cell>
          <cell r="N179">
            <v>12.985258807452755</v>
          </cell>
        </row>
        <row r="180">
          <cell r="M180" t="str">
            <v>Santa Cruz</v>
          </cell>
          <cell r="N180">
            <v>12.119901784148389</v>
          </cell>
        </row>
        <row r="181">
          <cell r="M181" t="str">
            <v>Formosa</v>
          </cell>
          <cell r="N181">
            <v>11.583947133235885</v>
          </cell>
        </row>
        <row r="182">
          <cell r="M182" t="str">
            <v>Rio Negro</v>
          </cell>
          <cell r="N182">
            <v>11.450874796995862</v>
          </cell>
        </row>
        <row r="183">
          <cell r="M183" t="str">
            <v>Misiones</v>
          </cell>
          <cell r="N183">
            <v>9.4544898306503278</v>
          </cell>
        </row>
        <row r="184">
          <cell r="M184" t="str">
            <v>San Luis</v>
          </cell>
          <cell r="N184">
            <v>8.5143843325359647</v>
          </cell>
        </row>
        <row r="185">
          <cell r="M185" t="str">
            <v>Chubut</v>
          </cell>
          <cell r="N185">
            <v>8.3974447290454339</v>
          </cell>
        </row>
        <row r="186">
          <cell r="M186" t="str">
            <v>Jujuy</v>
          </cell>
          <cell r="N186">
            <v>7.3968813610877628</v>
          </cell>
        </row>
        <row r="187">
          <cell r="M187" t="str">
            <v>Neuquén</v>
          </cell>
          <cell r="N187">
            <v>7.3566753236471287</v>
          </cell>
        </row>
        <row r="188">
          <cell r="M188" t="str">
            <v>Catamarca</v>
          </cell>
          <cell r="N188">
            <v>6.1537992884254145</v>
          </cell>
        </row>
        <row r="189">
          <cell r="M189" t="str">
            <v>San Juan</v>
          </cell>
          <cell r="N189">
            <v>5.9304804587727951</v>
          </cell>
        </row>
        <row r="190">
          <cell r="M190" t="str">
            <v>La Rioja</v>
          </cell>
          <cell r="N190">
            <v>4.7802049318770408</v>
          </cell>
        </row>
        <row r="191">
          <cell r="M191" t="str">
            <v>Tierra del Fuego</v>
          </cell>
          <cell r="N191">
            <v>4.5831554431409129</v>
          </cell>
        </row>
        <row r="194">
          <cell r="N194" t="str">
            <v>Índice compuesto Escalado</v>
          </cell>
        </row>
        <row r="195">
          <cell r="M195" t="str">
            <v>BA y CABA</v>
          </cell>
          <cell r="N195">
            <v>11.701874936631897</v>
          </cell>
        </row>
        <row r="196">
          <cell r="M196" t="str">
            <v>Santa Cruz</v>
          </cell>
          <cell r="N196">
            <v>6.5901013390971288</v>
          </cell>
        </row>
        <row r="197">
          <cell r="M197" t="str">
            <v>Catamarca</v>
          </cell>
          <cell r="N197">
            <v>5.8049223618886669</v>
          </cell>
        </row>
        <row r="198">
          <cell r="M198" t="str">
            <v>La Rioja</v>
          </cell>
          <cell r="N198">
            <v>4.8710153339098081</v>
          </cell>
        </row>
        <row r="199">
          <cell r="M199" t="str">
            <v>San Juan</v>
          </cell>
          <cell r="N199">
            <v>4.8424782519609106</v>
          </cell>
        </row>
        <row r="200">
          <cell r="M200" t="str">
            <v>Mendoza</v>
          </cell>
          <cell r="N200">
            <v>4.1207326902623143</v>
          </cell>
        </row>
        <row r="201">
          <cell r="M201" t="str">
            <v>Chubut</v>
          </cell>
          <cell r="N201">
            <v>3.5566905752509101</v>
          </cell>
        </row>
        <row r="202">
          <cell r="M202" t="str">
            <v>Córdoba</v>
          </cell>
          <cell r="N202">
            <v>3.4502686496862567</v>
          </cell>
        </row>
        <row r="203">
          <cell r="M203" t="str">
            <v>Tucumán</v>
          </cell>
          <cell r="N203">
            <v>2.7050620072841274</v>
          </cell>
        </row>
        <row r="204">
          <cell r="M204" t="str">
            <v>Santa Fe</v>
          </cell>
          <cell r="N204">
            <v>2.4818241473831053</v>
          </cell>
        </row>
        <row r="205">
          <cell r="M205" t="str">
            <v>Jujuy</v>
          </cell>
          <cell r="N205">
            <v>2.4292481920885889</v>
          </cell>
        </row>
        <row r="206">
          <cell r="M206" t="str">
            <v>Rio Negro</v>
          </cell>
          <cell r="N206">
            <v>2.3417258707005133</v>
          </cell>
        </row>
        <row r="207">
          <cell r="M207" t="str">
            <v>Neuquén</v>
          </cell>
          <cell r="N207">
            <v>2.2029703077238798</v>
          </cell>
        </row>
        <row r="208">
          <cell r="M208" t="str">
            <v>Salta</v>
          </cell>
          <cell r="N208">
            <v>2.021264570823031</v>
          </cell>
        </row>
        <row r="209">
          <cell r="M209" t="str">
            <v>Entre Ríos</v>
          </cell>
          <cell r="N209">
            <v>1.582445850697124</v>
          </cell>
        </row>
        <row r="210">
          <cell r="M210" t="str">
            <v>Tierra del Fuego</v>
          </cell>
          <cell r="N210">
            <v>0.90356805453958533</v>
          </cell>
        </row>
        <row r="211">
          <cell r="M211" t="str">
            <v>San Luis</v>
          </cell>
          <cell r="N211">
            <v>0.88256429652042356</v>
          </cell>
        </row>
        <row r="212">
          <cell r="M212" t="str">
            <v>Corrientes</v>
          </cell>
          <cell r="N212">
            <v>0.84191729778121904</v>
          </cell>
        </row>
        <row r="213">
          <cell r="M213" t="str">
            <v>Chaco</v>
          </cell>
          <cell r="N213">
            <v>0.80543376135295952</v>
          </cell>
        </row>
        <row r="214">
          <cell r="M214" t="str">
            <v>Formosa</v>
          </cell>
          <cell r="N214">
            <v>0.78308328890919698</v>
          </cell>
        </row>
        <row r="215">
          <cell r="M215" t="str">
            <v>La Pampa</v>
          </cell>
          <cell r="N215">
            <v>0.75707265241067867</v>
          </cell>
        </row>
        <row r="216">
          <cell r="M216" t="str">
            <v>Misiones</v>
          </cell>
          <cell r="N216">
            <v>0.62316641375821946</v>
          </cell>
        </row>
        <row r="217">
          <cell r="M217" t="str">
            <v>Santiago del Estero</v>
          </cell>
          <cell r="N217">
            <v>0.38716715976331356</v>
          </cell>
        </row>
        <row r="220">
          <cell r="N220" t="str">
            <v>Índice compuesto Escalado</v>
          </cell>
        </row>
        <row r="221">
          <cell r="M221" t="str">
            <v>BA y CABA</v>
          </cell>
          <cell r="N221">
            <v>17.048938664178671</v>
          </cell>
        </row>
        <row r="222">
          <cell r="M222" t="str">
            <v>Chubut</v>
          </cell>
          <cell r="N222">
            <v>8.0152284647021101</v>
          </cell>
        </row>
        <row r="223">
          <cell r="M223" t="str">
            <v>Santa Cruz</v>
          </cell>
          <cell r="N223">
            <v>4.4547032745053237</v>
          </cell>
        </row>
        <row r="224">
          <cell r="M224" t="str">
            <v>Santa Fe</v>
          </cell>
          <cell r="N224">
            <v>3.9184532734843303</v>
          </cell>
        </row>
        <row r="225">
          <cell r="M225" t="str">
            <v>Córdoba</v>
          </cell>
          <cell r="N225">
            <v>3.3900612790344549</v>
          </cell>
        </row>
        <row r="226">
          <cell r="M226" t="str">
            <v>Salta</v>
          </cell>
          <cell r="N226">
            <v>3.3531752700163455</v>
          </cell>
        </row>
        <row r="227">
          <cell r="M227" t="str">
            <v>Rio Negro</v>
          </cell>
          <cell r="N227">
            <v>3.2957002555094221</v>
          </cell>
        </row>
        <row r="228">
          <cell r="M228" t="str">
            <v>Corrientes</v>
          </cell>
          <cell r="N228">
            <v>2.5669013726260741</v>
          </cell>
        </row>
        <row r="229">
          <cell r="M229" t="str">
            <v>Entre Ríos</v>
          </cell>
          <cell r="N229">
            <v>2.4557521485839535</v>
          </cell>
        </row>
        <row r="230">
          <cell r="M230" t="str">
            <v>Chaco</v>
          </cell>
          <cell r="N230">
            <v>2.3557199726567211</v>
          </cell>
        </row>
        <row r="231">
          <cell r="M231" t="str">
            <v>Misiones</v>
          </cell>
          <cell r="N231">
            <v>2.2956630061618091</v>
          </cell>
        </row>
        <row r="232">
          <cell r="M232" t="str">
            <v>Mendoza</v>
          </cell>
          <cell r="N232">
            <v>1.8855991012662374</v>
          </cell>
        </row>
        <row r="233">
          <cell r="M233" t="str">
            <v>Neuquén</v>
          </cell>
          <cell r="N233">
            <v>1.8324354449191897</v>
          </cell>
        </row>
        <row r="234">
          <cell r="M234" t="str">
            <v>Tierra del Fuego</v>
          </cell>
          <cell r="N234">
            <v>1.8294370444926378</v>
          </cell>
        </row>
        <row r="235">
          <cell r="M235" t="str">
            <v>Formosa</v>
          </cell>
          <cell r="N235">
            <v>1.6147868094938038</v>
          </cell>
        </row>
        <row r="236">
          <cell r="M236" t="str">
            <v>Santiago del Estero</v>
          </cell>
          <cell r="N236">
            <v>1.23766677996254</v>
          </cell>
        </row>
        <row r="237">
          <cell r="M237" t="str">
            <v>Jujuy</v>
          </cell>
          <cell r="N237">
            <v>1.2096338697483529</v>
          </cell>
        </row>
        <row r="238">
          <cell r="M238" t="str">
            <v>Tucumán</v>
          </cell>
          <cell r="N238">
            <v>1.1063059642461637</v>
          </cell>
        </row>
        <row r="239">
          <cell r="M239" t="str">
            <v>San Luis</v>
          </cell>
          <cell r="N239">
            <v>0.93221013824884791</v>
          </cell>
        </row>
        <row r="240">
          <cell r="M240" t="str">
            <v>La Rioja</v>
          </cell>
          <cell r="N240">
            <v>0.90419599549677532</v>
          </cell>
        </row>
        <row r="241">
          <cell r="M241" t="str">
            <v>La Pampa</v>
          </cell>
          <cell r="N241">
            <v>0.6707813417687607</v>
          </cell>
        </row>
        <row r="242">
          <cell r="M242" t="str">
            <v>Catamarca</v>
          </cell>
          <cell r="N242">
            <v>0.54138528138528141</v>
          </cell>
        </row>
        <row r="243">
          <cell r="M243" t="str">
            <v>San Juan</v>
          </cell>
          <cell r="N243">
            <v>0.42099936748893108</v>
          </cell>
        </row>
        <row r="246">
          <cell r="N246" t="str">
            <v>Índice Compuesto Escalado</v>
          </cell>
        </row>
        <row r="247">
          <cell r="M247" t="str">
            <v>BA y CABA</v>
          </cell>
          <cell r="N247">
            <v>102.58699574096924</v>
          </cell>
        </row>
        <row r="248">
          <cell r="M248" t="str">
            <v>Santa Cruz</v>
          </cell>
          <cell r="N248">
            <v>42.48989196601395</v>
          </cell>
        </row>
        <row r="249">
          <cell r="M249" t="str">
            <v>Neuquén</v>
          </cell>
          <cell r="N249">
            <v>27.626317362746374</v>
          </cell>
        </row>
        <row r="250">
          <cell r="M250" t="str">
            <v>Chubut</v>
          </cell>
          <cell r="N250">
            <v>22.639322967196485</v>
          </cell>
        </row>
        <row r="251">
          <cell r="M251" t="str">
            <v>Santa Fe</v>
          </cell>
          <cell r="N251">
            <v>20.413846672297996</v>
          </cell>
        </row>
        <row r="252">
          <cell r="M252" t="str">
            <v>Córdoba</v>
          </cell>
          <cell r="N252">
            <v>19.900043610165106</v>
          </cell>
        </row>
        <row r="253">
          <cell r="M253" t="str">
            <v>Mendoza</v>
          </cell>
          <cell r="N253">
            <v>16.811528548032982</v>
          </cell>
        </row>
        <row r="254">
          <cell r="M254" t="str">
            <v>Salta</v>
          </cell>
          <cell r="N254">
            <v>15.067569510779867</v>
          </cell>
        </row>
        <row r="255">
          <cell r="M255" t="str">
            <v>Rio Negro</v>
          </cell>
          <cell r="N255">
            <v>14.40085780251712</v>
          </cell>
        </row>
        <row r="256">
          <cell r="M256" t="str">
            <v>Tucumán</v>
          </cell>
          <cell r="N256">
            <v>10.388052436497038</v>
          </cell>
        </row>
        <row r="257">
          <cell r="M257" t="str">
            <v>Tierra del Fuego</v>
          </cell>
          <cell r="N257">
            <v>8.1744305480214035</v>
          </cell>
        </row>
        <row r="258">
          <cell r="M258" t="str">
            <v>Jujuy</v>
          </cell>
          <cell r="N258">
            <v>7.3165714994085507</v>
          </cell>
        </row>
        <row r="259">
          <cell r="M259" t="str">
            <v>La Rioja</v>
          </cell>
          <cell r="N259">
            <v>7.0933740071979905</v>
          </cell>
        </row>
        <row r="260">
          <cell r="M260" t="str">
            <v>Chaco</v>
          </cell>
          <cell r="N260">
            <v>6.837064778994157</v>
          </cell>
        </row>
        <row r="261">
          <cell r="M261" t="str">
            <v>La Pampa</v>
          </cell>
          <cell r="N261">
            <v>6.3316264407118901</v>
          </cell>
        </row>
        <row r="262">
          <cell r="M262" t="str">
            <v>Corrientes</v>
          </cell>
          <cell r="N262">
            <v>5.9735819275775048</v>
          </cell>
        </row>
        <row r="263">
          <cell r="M263" t="str">
            <v>Entre Ríos</v>
          </cell>
          <cell r="N263">
            <v>5.8053062962419979</v>
          </cell>
        </row>
        <row r="264">
          <cell r="M264" t="str">
            <v>Misiones</v>
          </cell>
          <cell r="N264">
            <v>5.2855195183667476</v>
          </cell>
        </row>
        <row r="265">
          <cell r="M265" t="str">
            <v>Formosa</v>
          </cell>
          <cell r="N265">
            <v>5.1477184362041619</v>
          </cell>
        </row>
        <row r="266">
          <cell r="M266" t="str">
            <v>San Juan</v>
          </cell>
          <cell r="N266">
            <v>4.4598873660688252</v>
          </cell>
        </row>
        <row r="267">
          <cell r="M267" t="str">
            <v>Catamarca</v>
          </cell>
          <cell r="N267">
            <v>4.2235264583799372</v>
          </cell>
        </row>
        <row r="268">
          <cell r="M268" t="str">
            <v>Santiago del Estero</v>
          </cell>
          <cell r="N268">
            <v>4.1088502006620287</v>
          </cell>
        </row>
        <row r="269">
          <cell r="M269" t="str">
            <v>San Luis</v>
          </cell>
          <cell r="N269">
            <v>3.6029547830932782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H22" sqref="H22"/>
    </sheetView>
  </sheetViews>
  <sheetFormatPr defaultRowHeight="15" x14ac:dyDescent="0.25"/>
  <cols>
    <col min="1" max="1" width="14.140625" customWidth="1"/>
    <col min="2" max="2" width="7.42578125" bestFit="1" customWidth="1"/>
    <col min="3" max="3" width="8.85546875" bestFit="1" customWidth="1"/>
    <col min="4" max="4" width="8.85546875" customWidth="1"/>
    <col min="5" max="5" width="7.42578125" bestFit="1" customWidth="1"/>
    <col min="6" max="6" width="12" bestFit="1" customWidth="1"/>
    <col min="7" max="7" width="6.5703125" bestFit="1" customWidth="1"/>
    <col min="8" max="8" width="12.28515625" bestFit="1" customWidth="1"/>
    <col min="9" max="10" width="11.42578125" bestFit="1" customWidth="1"/>
    <col min="12" max="12" width="14.42578125" customWidth="1"/>
    <col min="19" max="19" width="12.28515625" bestFit="1" customWidth="1"/>
    <col min="20" max="21" width="11.42578125" bestFit="1" customWidth="1"/>
  </cols>
  <sheetData>
    <row r="1" spans="1:21" x14ac:dyDescent="0.25">
      <c r="A1" s="7" t="s">
        <v>25</v>
      </c>
      <c r="B1" s="7"/>
      <c r="C1" s="7"/>
      <c r="D1" s="7"/>
      <c r="E1" s="7"/>
      <c r="F1" s="7"/>
      <c r="G1" s="7"/>
      <c r="H1" s="7"/>
      <c r="I1" s="7"/>
      <c r="J1" s="7"/>
      <c r="L1" s="7" t="s">
        <v>26</v>
      </c>
      <c r="M1" s="7"/>
      <c r="N1" s="7"/>
      <c r="O1" s="7"/>
      <c r="P1" s="7"/>
      <c r="Q1" s="7"/>
      <c r="R1" s="7"/>
      <c r="S1" s="7"/>
      <c r="T1" s="7"/>
      <c r="U1" s="7"/>
    </row>
    <row r="2" spans="1:21" x14ac:dyDescent="0.25">
      <c r="A2" s="8" t="s">
        <v>8</v>
      </c>
      <c r="B2" s="8"/>
      <c r="C2" s="8"/>
      <c r="D2" s="8"/>
      <c r="E2" s="8"/>
      <c r="F2" s="8"/>
      <c r="G2" s="8"/>
      <c r="H2" s="8"/>
      <c r="I2" s="8"/>
      <c r="J2" s="8"/>
      <c r="L2" s="8" t="s">
        <v>8</v>
      </c>
      <c r="M2" s="8"/>
      <c r="N2" s="8"/>
      <c r="O2" s="8"/>
      <c r="P2" s="8"/>
      <c r="Q2" s="8"/>
      <c r="R2" s="8"/>
      <c r="S2" s="8"/>
      <c r="T2" s="8"/>
      <c r="U2" s="8"/>
    </row>
    <row r="3" spans="1:21" ht="15.75" thickBot="1" x14ac:dyDescent="0.3">
      <c r="A3" s="9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L3" s="9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5" t="s">
        <v>17</v>
      </c>
      <c r="U3" s="5" t="s">
        <v>18</v>
      </c>
    </row>
    <row r="4" spans="1:21" ht="15.75" thickTop="1" x14ac:dyDescent="0.25">
      <c r="A4" s="10" t="s">
        <v>19</v>
      </c>
      <c r="B4" s="11">
        <f>+AVERAGE('[1]Indice Agro'!I236:I254)</f>
        <v>2.1394702530085272E-2</v>
      </c>
      <c r="C4" s="11">
        <f>+MEDIAN('[1]Indice Agro'!I236:I254)</f>
        <v>2.0552900049991801E-2</v>
      </c>
      <c r="D4" s="11">
        <f>+_xlfn.STDEV.S('[1]Indice Agro'!I236:I254)</f>
        <v>4.6544668248601146E-3</v>
      </c>
      <c r="E4" s="11">
        <f>+MIN('[1]Indice Agro'!I236:I254)</f>
        <v>1.6137415158670586E-2</v>
      </c>
      <c r="F4" s="12">
        <f>VLOOKUP(+MIN('[1]Indice Agro'!I236:I254),'[1]Indice Agro'!I235:L254,4,0)</f>
        <v>2000</v>
      </c>
      <c r="G4" s="13">
        <f>+MAX('[1]Indice Agro'!I236:I254)</f>
        <v>3.3343678980203011E-2</v>
      </c>
      <c r="H4" s="12">
        <f>VLOOKUP(+MAX('[1]Indice Agro'!I236:I254),'[1]Indice Agro'!I235:L254,4,0)</f>
        <v>2008</v>
      </c>
      <c r="I4" s="13">
        <f>PERCENTILE('[1]Indice Agro'!I236:I254,0.25)</f>
        <v>1.8762801003157935E-2</v>
      </c>
      <c r="J4" s="13">
        <f>PERCENTILE('[1]Indice Agro'!I236:I254,0.75)</f>
        <v>2.17421248171056E-2</v>
      </c>
      <c r="L4" s="10" t="s">
        <v>19</v>
      </c>
      <c r="M4" s="11">
        <f>+AVERAGE('[1]Indice Agro'!J236:J254)</f>
        <v>29.936637546654861</v>
      </c>
      <c r="N4" s="11">
        <f>+MEDIAN('[1]Indice Agro'!J236:J254)</f>
        <v>24.773023915260524</v>
      </c>
      <c r="O4" s="11">
        <f>+_xlfn.STDEV.S('[1]Indice Agro'!J236:J254)</f>
        <v>22.407234273304972</v>
      </c>
      <c r="P4" s="11">
        <f>+MIN('[1]Indice Agro'!J236:J254)</f>
        <v>4.2265009258763522</v>
      </c>
      <c r="Q4" s="12">
        <f>VLOOKUP(+MIN('[1]Indice Agro'!J236:J254),'[1]Indice Agro'!J235:L254,3,0)</f>
        <v>1996</v>
      </c>
      <c r="R4" s="13">
        <f>+MAX('[1]Indice Agro'!J236:J254)</f>
        <v>105.03258878763948</v>
      </c>
      <c r="S4" s="12">
        <f>VLOOKUP(+MAX('[1]Indice Agro'!J236:J254),'[1]Indice Agro'!J235:L254,3,0)</f>
        <v>2008</v>
      </c>
      <c r="T4" s="13">
        <f>PERCENTILE('[1]Indice Agro'!J236:J254,0.25)</f>
        <v>20.949984700462132</v>
      </c>
      <c r="U4" s="13">
        <f>PERCENTILE('[1]Indice Agro'!J236:J254,0.75)</f>
        <v>30.541897163251392</v>
      </c>
    </row>
    <row r="5" spans="1:21" x14ac:dyDescent="0.25">
      <c r="A5" s="10" t="s">
        <v>20</v>
      </c>
      <c r="B5" s="11">
        <f>+AVERAGE('[1]Indice Minería'!I236:I254)</f>
        <v>2.5679786409993858E-2</v>
      </c>
      <c r="C5" s="11">
        <f>+MEDIAN('[1]Indice Minería'!I236:I254)</f>
        <v>2.6069698740019805E-2</v>
      </c>
      <c r="D5" s="11">
        <f>+_xlfn.STDEV.S('[1]Indice Minería'!I236:I254)</f>
        <v>4.6781475960680748E-3</v>
      </c>
      <c r="E5" s="11">
        <f>+MIN('[1]Indice Minería'!I236:I254)</f>
        <v>1.7401344616993011E-2</v>
      </c>
      <c r="F5" s="12">
        <f>VLOOKUP(+MIN('[1]Indice Minería'!I236:I254),'[1]Indice Minería'!I235:L254,4,0)</f>
        <v>2000</v>
      </c>
      <c r="G5" s="13">
        <f>+MAX('[1]Indice Minería'!I236:I254)</f>
        <v>3.7144328919647605E-2</v>
      </c>
      <c r="H5" s="12">
        <f>VLOOKUP(+MAX('[1]Indice Minería'!I236:I254),'[1]Indice Minería'!I235:L254,4,0)</f>
        <v>2012</v>
      </c>
      <c r="I5" s="13">
        <f>PERCENTILE('[1]Indice Minería'!I236:I254,0.25)</f>
        <v>2.2638535810160558E-2</v>
      </c>
      <c r="J5" s="13">
        <f>PERCENTILE('[1]Indice Minería'!I236:I254,0.75)</f>
        <v>2.8192789672542629E-2</v>
      </c>
      <c r="L5" s="10" t="s">
        <v>20</v>
      </c>
      <c r="M5" s="11">
        <f>+AVERAGE('[1]Indice Minería'!J236:J254)</f>
        <v>2.4549299488281533</v>
      </c>
      <c r="N5" s="11">
        <f>+MEDIAN('[1]Indice Minería'!J236:J254)</f>
        <v>2.4556957021846797</v>
      </c>
      <c r="O5" s="11">
        <f>+_xlfn.STDEV.S('[1]Indice Minería'!J236:J254)</f>
        <v>1.388447688871191</v>
      </c>
      <c r="P5" s="11">
        <f>+MIN('[1]Indice Minería'!J236:J254)</f>
        <v>0.33547772218251126</v>
      </c>
      <c r="Q5" s="12">
        <f>VLOOKUP(+MIN('[1]Indice Minería'!J236:J254),'[1]Indice Minería'!J235:L254,3,0)</f>
        <v>1996</v>
      </c>
      <c r="R5" s="13">
        <f>+MAX('[1]Indice Minería'!J236:J254)</f>
        <v>6.3516802452597405</v>
      </c>
      <c r="S5" s="12">
        <f>VLOOKUP(+MAX('[1]Indice Minería'!J236:J254),'[1]Indice Minería'!J235:L254,3,0)</f>
        <v>2012</v>
      </c>
      <c r="T5" s="13">
        <f>PERCENTILE('[1]Indice Minería'!J236:J254,0.25)</f>
        <v>1.386178090762213</v>
      </c>
      <c r="U5" s="13">
        <f>PERCENTILE('[1]Indice Minería'!J236:J254,0.75)</f>
        <v>2.9809760285868254</v>
      </c>
    </row>
    <row r="6" spans="1:21" x14ac:dyDescent="0.25">
      <c r="A6" s="10" t="s">
        <v>21</v>
      </c>
      <c r="B6" s="11">
        <f>+AVERAGE('[1]Indice Petro'!I236:I254)</f>
        <v>2.7538439771012755E-2</v>
      </c>
      <c r="C6" s="11">
        <f>+MEDIAN('[1]Indice Petro'!I236:I254)</f>
        <v>2.798195216756267E-2</v>
      </c>
      <c r="D6" s="11">
        <f>+_xlfn.STDEV.S('[1]Indice Petro'!I236:I254)</f>
        <v>4.4944003060936235E-3</v>
      </c>
      <c r="E6" s="11">
        <f>+MIN('[1]Indice Petro'!I236:I254)</f>
        <v>2.0391884839104368E-2</v>
      </c>
      <c r="F6" s="12">
        <f>VLOOKUP(+MIN('[1]Indice Petro'!I236:I254),'[1]Indice Petro'!I236:L254,4,0)</f>
        <v>1996</v>
      </c>
      <c r="G6" s="13">
        <f>+MAX('[1]Indice Petro'!I236:I254)</f>
        <v>3.6309734194758587E-2</v>
      </c>
      <c r="H6" s="12">
        <f>VLOOKUP(+MAX('[1]Indice Petro'!I236:I254),'[1]Indice Petro'!I236:L254,4,0)</f>
        <v>1997</v>
      </c>
      <c r="I6" s="13">
        <f>PERCENTILE('[1]Indice Petro'!I236:I254,0.25)</f>
        <v>2.4034171169342741E-2</v>
      </c>
      <c r="J6" s="13">
        <f>PERCENTILE('[1]Indice Petro'!I236:I254,0.75)</f>
        <v>3.0532911269290836E-2</v>
      </c>
      <c r="L6" s="10" t="s">
        <v>21</v>
      </c>
      <c r="M6" s="11">
        <f>+AVERAGE('[1]Indice Petro'!J236:J254)</f>
        <v>20.816943901931182</v>
      </c>
      <c r="N6" s="11">
        <f>+MEDIAN('[1]Indice Petro'!J236:J254)</f>
        <v>18.792952763141773</v>
      </c>
      <c r="O6" s="11">
        <f>+_xlfn.STDEV.S('[1]Indice Petro'!J236:J254)</f>
        <v>10.913592355783299</v>
      </c>
      <c r="P6" s="11">
        <f>+MIN('[1]Indice Petro'!J236:J254)</f>
        <v>2.5082018352098374</v>
      </c>
      <c r="Q6" s="12">
        <f>VLOOKUP(+MIN('[1]Indice Petro'!J236:J254),'[1]Indice Petro'!J236:L254,3,0)</f>
        <v>1996</v>
      </c>
      <c r="R6" s="13">
        <f>+MAX('[1]Indice Petro'!J236:J254)</f>
        <v>54.053850484788576</v>
      </c>
      <c r="S6" s="12">
        <f>VLOOKUP(+MAX('[1]Indice Petro'!J236:J254),'[1]Indice Petro'!J236:L254,3,0)</f>
        <v>2012</v>
      </c>
      <c r="T6" s="13">
        <f>PERCENTILE('[1]Indice Petro'!J236:J254,0.25)</f>
        <v>14.536004385342641</v>
      </c>
      <c r="U6" s="13">
        <f>PERCENTILE('[1]Indice Petro'!J236:J254,0.75)</f>
        <v>23.741083383198585</v>
      </c>
    </row>
    <row r="7" spans="1:21" x14ac:dyDescent="0.25">
      <c r="A7" s="10" t="s">
        <v>22</v>
      </c>
      <c r="B7" s="11">
        <f>+AVERAGE('[1]Indice pesca y bosques'!I236:I254)</f>
        <v>2.8498004692693965E-2</v>
      </c>
      <c r="C7" s="11">
        <f>+MEDIAN('[1]Indice pesca y bosques'!I236:I254)</f>
        <v>2.8123282593048294E-2</v>
      </c>
      <c r="D7" s="11">
        <f>+_xlfn.STDEV.S('[1]Indice pesca y bosques'!I236:I254)</f>
        <v>4.8008503080088239E-3</v>
      </c>
      <c r="E7" s="11">
        <f>+MIN('[1]Indice pesca y bosques'!I236:I254)</f>
        <v>1.9979313911394587E-2</v>
      </c>
      <c r="F7" s="12">
        <f>VLOOKUP(+MIN('[1]Indice pesca y bosques'!I236:I254),'[1]Indice pesca y bosques'!I236:L254,4,0)</f>
        <v>2003</v>
      </c>
      <c r="G7" s="13">
        <f>+MAX('[1]Indice pesca y bosques'!I236:I254)</f>
        <v>3.8795017175907852E-2</v>
      </c>
      <c r="H7" s="12">
        <f>VLOOKUP(+MAX('[1]Indice pesca y bosques'!I236:I254),'[1]Indice pesca y bosques'!I236:L254,4,0)</f>
        <v>2007</v>
      </c>
      <c r="I7" s="13">
        <f>PERCENTILE('[1]Indice pesca y bosques'!I236:I254,0.25)</f>
        <v>2.5758487975982187E-2</v>
      </c>
      <c r="J7" s="13">
        <f>PERCENTILE('[1]Indice pesca y bosques'!I236:I254,0.75)</f>
        <v>3.1014554988762752E-2</v>
      </c>
      <c r="L7" s="10" t="s">
        <v>22</v>
      </c>
      <c r="M7" s="11">
        <f>+AVERAGE('[1]Indice pesca y bosques'!J236:J254)</f>
        <v>2.605382472524755</v>
      </c>
      <c r="N7" s="11">
        <f>+MEDIAN('[1]Indice pesca y bosques'!J236:J254)</f>
        <v>2.5814115982061665</v>
      </c>
      <c r="O7" s="11">
        <f>+_xlfn.STDEV.S('[1]Indice pesca y bosques'!J236:J254)</f>
        <v>1.1124587038590912</v>
      </c>
      <c r="P7" s="11">
        <f>+MIN('[1]Indice pesca y bosques'!J236:J254)</f>
        <v>0.84964556647183187</v>
      </c>
      <c r="Q7" s="12">
        <f>VLOOKUP(+MIN('[1]Indice pesca y bosques'!J236:J254),'[1]Indice pesca y bosques'!J236:L254,3,0)</f>
        <v>1996</v>
      </c>
      <c r="R7" s="13">
        <f>+MAX('[1]Indice pesca y bosques'!J236:J254)</f>
        <v>5.0695400737078984</v>
      </c>
      <c r="S7" s="12">
        <f>VLOOKUP(+MAX('[1]Indice pesca y bosques'!J236:J254),'[1]Indice pesca y bosques'!J236:L254,3,0)</f>
        <v>1999</v>
      </c>
      <c r="T7" s="13">
        <f>PERCENTILE('[1]Indice pesca y bosques'!J236:J254,0.25)</f>
        <v>1.8620923776566538</v>
      </c>
      <c r="U7" s="13">
        <f>PERCENTILE('[1]Indice pesca y bosques'!J236:J254,0.75)</f>
        <v>3.1488411653419019</v>
      </c>
    </row>
    <row r="8" spans="1:21" ht="15.75" thickBot="1" x14ac:dyDescent="0.3">
      <c r="A8" s="9" t="s">
        <v>23</v>
      </c>
      <c r="B8" s="14">
        <f>+AVERAGE('[1]Indice General'!I236:I254)</f>
        <v>2.3396658577554588E-2</v>
      </c>
      <c r="C8" s="14">
        <f>+MEDIAN('[1]Indice General'!I236:I254)</f>
        <v>2.234213622342782E-2</v>
      </c>
      <c r="D8" s="14">
        <f>+_xlfn.STDEV.S('[1]Indice General'!I236:I254)</f>
        <v>3.1606574710155849E-3</v>
      </c>
      <c r="E8" s="14">
        <f>+MIN('[1]Indice General'!I236:I254)</f>
        <v>1.9027042995930114E-2</v>
      </c>
      <c r="F8" s="15">
        <f>VLOOKUP(+MIN('[1]Indice General'!I236:I254),'[1]Indice General'!I235:L254,4,0)</f>
        <v>2000</v>
      </c>
      <c r="G8" s="16">
        <f>+MAX('[1]Indice General'!I236:I254)</f>
        <v>3.0444519709979013E-2</v>
      </c>
      <c r="H8" s="15">
        <f>VLOOKUP(+MAX('[1]Indice General'!I236:I254),'[1]Indice General'!I235:L254,4,0)</f>
        <v>2008</v>
      </c>
      <c r="I8" s="16">
        <f>PERCENTILE('[1]Indice General'!I236:I254,0.25)</f>
        <v>2.1116128854018819E-2</v>
      </c>
      <c r="J8" s="16">
        <f>PERCENTILE('[1]Indice General'!I236:I254,0.75)</f>
        <v>2.5951782844328513E-2</v>
      </c>
      <c r="L8" s="9" t="s">
        <v>23</v>
      </c>
      <c r="M8" s="14">
        <f>+AVERAGE('[1]Indice General'!J236:J254)</f>
        <v>54.177434196049525</v>
      </c>
      <c r="N8" s="14">
        <f>+MEDIAN('[1]Indice General'!J236:J254)</f>
        <v>53.502323058745233</v>
      </c>
      <c r="O8" s="14">
        <f>+_xlfn.STDEV.S('[1]Indice General'!J236:J254)</f>
        <v>26.951636344935928</v>
      </c>
      <c r="P8" s="14">
        <f>+MIN('[1]Indice General'!J236:J254)</f>
        <v>8.0047577710662843</v>
      </c>
      <c r="Q8" s="15">
        <f>VLOOKUP(+MIN('[1]Indice General'!J236:J254),'[1]Indice General'!J235:L254,3,0)</f>
        <v>1996</v>
      </c>
      <c r="R8" s="16">
        <f>+MAX('[1]Indice General'!J236:J254)</f>
        <v>131.48988062739934</v>
      </c>
      <c r="S8" s="15">
        <f>VLOOKUP(+MAX('[1]Indice General'!J236:J254),'[1]Indice General'!J235:L254,3,0)</f>
        <v>2008</v>
      </c>
      <c r="T8" s="16">
        <f>PERCENTILE('[1]Indice General'!J236:J254,0.25)</f>
        <v>38.191862237949458</v>
      </c>
      <c r="U8" s="16">
        <f>PERCENTILE('[1]Indice General'!J236:J254,0.75)</f>
        <v>59.201473139804008</v>
      </c>
    </row>
    <row r="9" spans="1:21" ht="15.75" thickTop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x14ac:dyDescent="0.25">
      <c r="A11" s="17" t="s">
        <v>27</v>
      </c>
      <c r="B11" s="17"/>
      <c r="C11" s="17"/>
      <c r="D11" s="17"/>
      <c r="E11" s="17"/>
      <c r="F11" s="17"/>
      <c r="G11" s="17"/>
      <c r="H11" s="17"/>
      <c r="I11" s="17"/>
      <c r="J11" s="17"/>
      <c r="L11" s="17" t="s">
        <v>28</v>
      </c>
      <c r="M11" s="17"/>
      <c r="N11" s="17"/>
      <c r="O11" s="17"/>
      <c r="P11" s="17"/>
      <c r="Q11" s="17"/>
      <c r="R11" s="17"/>
      <c r="S11" s="17"/>
      <c r="T11" s="17"/>
      <c r="U11" s="17"/>
    </row>
    <row r="12" spans="1:21" x14ac:dyDescent="0.25">
      <c r="A12" s="18" t="s">
        <v>24</v>
      </c>
      <c r="B12" s="18"/>
      <c r="C12" s="18"/>
      <c r="D12" s="18"/>
      <c r="E12" s="18"/>
      <c r="F12" s="18"/>
      <c r="G12" s="18"/>
      <c r="H12" s="18"/>
      <c r="I12" s="18"/>
      <c r="J12" s="18"/>
      <c r="L12" s="18" t="s">
        <v>24</v>
      </c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5.75" thickBot="1" x14ac:dyDescent="0.3">
      <c r="A13" s="9" t="s">
        <v>9</v>
      </c>
      <c r="B13" s="9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9" t="s">
        <v>15</v>
      </c>
      <c r="H13" s="9" t="s">
        <v>16</v>
      </c>
      <c r="I13" s="5" t="s">
        <v>17</v>
      </c>
      <c r="J13" s="5" t="s">
        <v>18</v>
      </c>
      <c r="L13" s="9" t="s">
        <v>9</v>
      </c>
      <c r="M13" s="9" t="s">
        <v>10</v>
      </c>
      <c r="N13" s="9" t="s">
        <v>11</v>
      </c>
      <c r="O13" s="9" t="s">
        <v>12</v>
      </c>
      <c r="P13" s="9" t="s">
        <v>13</v>
      </c>
      <c r="Q13" s="9" t="s">
        <v>14</v>
      </c>
      <c r="R13" s="9" t="s">
        <v>15</v>
      </c>
      <c r="S13" s="9" t="s">
        <v>16</v>
      </c>
      <c r="T13" s="5" t="s">
        <v>17</v>
      </c>
      <c r="U13" s="5" t="s">
        <v>18</v>
      </c>
    </row>
    <row r="14" spans="1:21" ht="15.75" thickTop="1" x14ac:dyDescent="0.25">
      <c r="A14" s="10" t="s">
        <v>19</v>
      </c>
      <c r="B14" s="11">
        <f>+AVERAGE('[1]Indice Agro'!I5:I233)</f>
        <v>2.124004621964615E-2</v>
      </c>
      <c r="C14" s="11">
        <f>+MEDIAN('[1]Indice Agro'!I5:I233)</f>
        <v>2.0253043685843877E-2</v>
      </c>
      <c r="D14" s="11">
        <f>+_xlfn.STDEV.S('[1]Indice Agro'!I5:I233)</f>
        <v>5.8462916286573102E-3</v>
      </c>
      <c r="E14" s="11">
        <f>+MIN('[1]Indice Agro'!I5:I233)</f>
        <v>1.2089600517548116E-2</v>
      </c>
      <c r="F14" s="19">
        <f>VLOOKUP(+MIN('[1]Indice Agro'!I5:I233),'[1]Indice Agro'!I3:L233,4,0)</f>
        <v>35735</v>
      </c>
      <c r="G14" s="13">
        <f>+MAX('[1]Indice Agro'!I5:I233)</f>
        <v>5.3804680117836692E-2</v>
      </c>
      <c r="H14" s="19">
        <f>VLOOKUP(+MAX('[1]Indice Agro'!I5:I233),'[1]Indice Agro'!I3:L233,4,0)</f>
        <v>35490</v>
      </c>
      <c r="I14" s="13">
        <f>PERCENTILE('[1]Indice Agro'!I5:I233,0.25)</f>
        <v>1.7395903163380175E-2</v>
      </c>
      <c r="J14" s="13">
        <f>PERCENTILE('[1]Indice Agro'!I5:I233,0.75)</f>
        <v>2.3099298685637558E-2</v>
      </c>
      <c r="L14" s="10" t="s">
        <v>19</v>
      </c>
      <c r="M14" s="11">
        <f>+AVERAGE('[1]Indice Agro'!J5:J233)</f>
        <v>2.5264710429298312</v>
      </c>
      <c r="N14" s="11">
        <f>+MEDIAN('[1]Indice Agro'!J5:J233)</f>
        <v>2.024288840262582</v>
      </c>
      <c r="O14" s="11">
        <f>+_xlfn.STDEV.S('[1]Indice Agro'!J5:J233)</f>
        <v>2.5023302226576192</v>
      </c>
      <c r="P14" s="11">
        <f>+MIN('[1]Indice Agro'!J5:J233)</f>
        <v>2.7675276752767528E-2</v>
      </c>
      <c r="Q14" s="19">
        <f>VLOOKUP(+MIN('[1]Indice Agro'!J5:J233),'[1]Indice Agro'!J3:L233,3,0)</f>
        <v>35462</v>
      </c>
      <c r="R14" s="13">
        <f>+MAX('[1]Indice Agro'!J5:J233)</f>
        <v>21.058664482313471</v>
      </c>
      <c r="S14" s="19">
        <f>VLOOKUP(+MAX('[1]Indice Agro'!J5:J233),'[1]Indice Agro'!J3:L233,3,0)</f>
        <v>39600</v>
      </c>
      <c r="T14" s="13">
        <f>PERCENTILE('[1]Indice Agro'!J5:J233,0.25)</f>
        <v>1.5980910225009697</v>
      </c>
      <c r="U14" s="13">
        <f>PERCENTILE('[1]Indice Agro'!J5:J233,0.75)</f>
        <v>2.6643764478734671</v>
      </c>
    </row>
    <row r="15" spans="1:21" x14ac:dyDescent="0.25">
      <c r="A15" s="10" t="s">
        <v>20</v>
      </c>
      <c r="B15" s="11">
        <f>+AVERAGE('[1]Indice Minería'!I5:I233)</f>
        <v>2.4796629897715739E-2</v>
      </c>
      <c r="C15" s="11">
        <f>+MEDIAN('[1]Indice Minería'!I5:I233)</f>
        <v>2.4145902902645774E-2</v>
      </c>
      <c r="D15" s="11">
        <f>+_xlfn.STDEV.S('[1]Indice Minería'!I5:I233)</f>
        <v>1.2161379625327257E-2</v>
      </c>
      <c r="E15" s="11">
        <f>+MIN('[1]Indice Minería'!I5:I233)</f>
        <v>0</v>
      </c>
      <c r="F15" s="19">
        <f>VLOOKUP(+MIN('[1]Indice Minería'!I5:I233),'[1]Indice Minería'!I3:L233,4,0)</f>
        <v>36008</v>
      </c>
      <c r="G15" s="13">
        <f>+MAX('[1]Indice Minería'!I5:I233)</f>
        <v>8.069164265129683E-2</v>
      </c>
      <c r="H15" s="19">
        <f>VLOOKUP(+MAX('[1]Indice Minería'!I5:I233),'[1]Indice Minería'!I3:L233,4,0)</f>
        <v>38169</v>
      </c>
      <c r="I15" s="13">
        <f>PERCENTILE('[1]Indice Minería'!I5:I233,0.25)</f>
        <v>1.6270556329119681E-2</v>
      </c>
      <c r="J15" s="13">
        <f>PERCENTILE('[1]Indice Minería'!I5:I233,0.75)</f>
        <v>3.0743975803133587E-2</v>
      </c>
      <c r="L15" s="10" t="s">
        <v>20</v>
      </c>
      <c r="M15" s="11">
        <f>+AVERAGE('[1]Indice Minería'!J5:J233)</f>
        <v>0.21503003151574232</v>
      </c>
      <c r="N15" s="11">
        <f>+MEDIAN('[1]Indice Minería'!J5:J233)</f>
        <v>0.15464535464535462</v>
      </c>
      <c r="O15" s="11">
        <f>+_xlfn.STDEV.S('[1]Indice Minería'!J5:J233)</f>
        <v>0.25183377457714484</v>
      </c>
      <c r="P15" s="11">
        <f>+MIN('[1]Indice Minería'!J5:J233)</f>
        <v>0</v>
      </c>
      <c r="Q15" s="19">
        <f>VLOOKUP(+MIN('[1]Indice Minería'!J5:J233),'[1]Indice Minería'!J3:L233,3,0)</f>
        <v>36008</v>
      </c>
      <c r="R15" s="13">
        <f>+MAX('[1]Indice Minería'!J5:J233)</f>
        <v>2.6910693816690743</v>
      </c>
      <c r="S15" s="19">
        <f>VLOOKUP(+MAX('[1]Indice Minería'!J5:J233),'[1]Indice Minería'!J3:L233,3,0)</f>
        <v>40940</v>
      </c>
      <c r="T15" s="13">
        <f>PERCENTILE('[1]Indice Minería'!J5:J233,0.25)</f>
        <v>7.3883644302492474E-2</v>
      </c>
      <c r="U15" s="13">
        <f>PERCENTILE('[1]Indice Minería'!J5:J233,0.75)</f>
        <v>0.28573607192028244</v>
      </c>
    </row>
    <row r="16" spans="1:21" x14ac:dyDescent="0.25">
      <c r="A16" s="10" t="s">
        <v>21</v>
      </c>
      <c r="B16" s="11">
        <f>+AVERAGE('[1]Indice Petro'!I5:I233)</f>
        <v>2.4970474491591219E-2</v>
      </c>
      <c r="C16" s="11">
        <f>+MEDIAN('[1]Indice Petro'!I5:I233)</f>
        <v>2.4238316089722566E-2</v>
      </c>
      <c r="D16" s="11">
        <f>+_xlfn.STDEV.S('[1]Indice Petro'!I5:I233)</f>
        <v>6.5972421414068338E-3</v>
      </c>
      <c r="E16" s="11">
        <f>+MIN('[1]Indice Petro'!I5:I233)</f>
        <v>0</v>
      </c>
      <c r="F16" s="19">
        <f>VLOOKUP(+MIN('[1]Indice Petro'!I5:I233),'[1]Indice Petro'!I3:L233,4,0)</f>
        <v>35096</v>
      </c>
      <c r="G16" s="13">
        <f>+MAX('[1]Indice Petro'!I5:I233)</f>
        <v>5.0640154495386593E-2</v>
      </c>
      <c r="H16" s="19">
        <f>VLOOKUP(+MAX('[1]Indice Petro'!I5:I233),'[1]Indice Petro'!I3:L233,4,0)</f>
        <v>35521</v>
      </c>
      <c r="I16" s="13">
        <f>PERCENTILE('[1]Indice Petro'!I5:I233,0.25)</f>
        <v>2.0713241822847527E-2</v>
      </c>
      <c r="J16" s="13">
        <f>PERCENTILE('[1]Indice Petro'!I5:I233,0.75)</f>
        <v>2.88793676822739E-2</v>
      </c>
      <c r="L16" s="10" t="s">
        <v>21</v>
      </c>
      <c r="M16" s="11">
        <f>+AVERAGE('[1]Indice Petro'!J5:J233)</f>
        <v>1.6483736267527813</v>
      </c>
      <c r="N16" s="11">
        <f>+MEDIAN('[1]Indice Petro'!J5:J233)</f>
        <v>1.3582009904784225</v>
      </c>
      <c r="O16" s="11">
        <f>+_xlfn.STDEV.S('[1]Indice Petro'!J5:J233)</f>
        <v>1.4414751367957606</v>
      </c>
      <c r="P16" s="11">
        <f>+MIN('[1]Indice Petro'!J5:J233)</f>
        <v>0</v>
      </c>
      <c r="Q16" s="19">
        <f>VLOOKUP(+MIN('[1]Indice Petro'!J5:J233),'[1]Indice Petro'!J3:L233,3,0)</f>
        <v>35096</v>
      </c>
      <c r="R16" s="13">
        <f>+MAX('[1]Indice Petro'!J5:J233)</f>
        <v>16.735389740510485</v>
      </c>
      <c r="S16" s="19">
        <f>VLOOKUP(+MAX('[1]Indice Petro'!J5:J233),'[1]Indice Petro'!J3:L233,3,0)</f>
        <v>41000</v>
      </c>
      <c r="T16" s="13">
        <f>PERCENTILE('[1]Indice Petro'!J5:J233,0.25)</f>
        <v>0.8875178020455059</v>
      </c>
      <c r="U16" s="13">
        <f>PERCENTILE('[1]Indice Petro'!J5:J233,0.75)</f>
        <v>2.0762881289575317</v>
      </c>
    </row>
    <row r="17" spans="1:21" x14ac:dyDescent="0.25">
      <c r="A17" s="10" t="s">
        <v>22</v>
      </c>
      <c r="B17" s="11">
        <f>+AVERAGE('[1]Indice pesca y bosques'!I5:I233)</f>
        <v>2.7368526628081973E-2</v>
      </c>
      <c r="C17" s="11">
        <f>+MEDIAN('[1]Indice pesca y bosques'!I5:I233)</f>
        <v>2.6089625537139352E-2</v>
      </c>
      <c r="D17" s="11">
        <f>+_xlfn.STDEV.S('[1]Indice pesca y bosques'!I5:I233)</f>
        <v>1.233434633210418E-2</v>
      </c>
      <c r="E17" s="11">
        <f>+MIN('[1]Indice pesca y bosques'!I5:I233)</f>
        <v>0</v>
      </c>
      <c r="F17" s="19">
        <f>VLOOKUP(+MIN('[1]Indice pesca y bosques'!I5:I233),'[1]Indice pesca y bosques'!I3:L233,4,0)</f>
        <v>35096</v>
      </c>
      <c r="G17" s="13">
        <f>+MAX('[1]Indice pesca y bosques'!I5:I233)</f>
        <v>0.10598111227701994</v>
      </c>
      <c r="H17" s="19">
        <f>VLOOKUP(+MAX('[1]Indice pesca y bosques'!I5:I233),'[1]Indice pesca y bosques'!I3:L233,4,0)</f>
        <v>41061</v>
      </c>
      <c r="I17" s="13">
        <f>PERCENTILE('[1]Indice pesca y bosques'!I5:I233,0.25)</f>
        <v>2.0001387504325972E-2</v>
      </c>
      <c r="J17" s="13">
        <f>PERCENTILE('[1]Indice pesca y bosques'!I5:I233,0.75)</f>
        <v>3.3388671567579749E-2</v>
      </c>
      <c r="L17" s="10" t="s">
        <v>22</v>
      </c>
      <c r="M17" s="11">
        <f>+AVERAGE('[1]Indice pesca y bosques'!J5:J233)</f>
        <v>0.22697344173256201</v>
      </c>
      <c r="N17" s="11">
        <f>+MEDIAN('[1]Indice pesca y bosques'!J5:J233)</f>
        <v>0.17126546146527116</v>
      </c>
      <c r="O17" s="11">
        <f>+_xlfn.STDEV.S('[1]Indice pesca y bosques'!J5:J233)</f>
        <v>0.2151522293929613</v>
      </c>
      <c r="P17" s="11">
        <f>+MIN('[1]Indice pesca y bosques'!J5:J233)</f>
        <v>0</v>
      </c>
      <c r="Q17" s="19">
        <f>VLOOKUP(+MIN('[1]Indice pesca y bosques'!J5:J233),'[1]Indice pesca y bosques'!J3:L233,3,0)</f>
        <v>35096</v>
      </c>
      <c r="R17" s="13">
        <f>+MAX('[1]Indice pesca y bosques'!J5:J233)</f>
        <v>1.832730570829318</v>
      </c>
      <c r="S17" s="19">
        <f>VLOOKUP(+MAX('[1]Indice pesca y bosques'!J5:J233),'[1]Indice pesca y bosques'!J3:L233,3,0)</f>
        <v>39295</v>
      </c>
      <c r="T17" s="13">
        <f>PERCENTILE('[1]Indice pesca y bosques'!J5:J233,0.25)</f>
        <v>0.10041321260641112</v>
      </c>
      <c r="U17" s="13">
        <f>PERCENTILE('[1]Indice pesca y bosques'!J5:J233,0.75)</f>
        <v>0.28477461555029737</v>
      </c>
    </row>
    <row r="18" spans="1:21" ht="15.75" thickBot="1" x14ac:dyDescent="0.3">
      <c r="A18" s="9" t="s">
        <v>23</v>
      </c>
      <c r="B18" s="14">
        <f>+AVERAGE('[1]Indice General'!I5:I233)</f>
        <v>2.3208121812666963E-2</v>
      </c>
      <c r="C18" s="14">
        <f>+MEDIAN('[1]Indice General'!I5:I233)</f>
        <v>2.2705762005372901E-2</v>
      </c>
      <c r="D18" s="14">
        <f>+_xlfn.STDEV.S('[1]Indice General'!I5:I233)</f>
        <v>4.8334964773734191E-3</v>
      </c>
      <c r="E18" s="14">
        <f>+MIN('[1]Indice General'!I5:I233)</f>
        <v>5.0000000000000001E-3</v>
      </c>
      <c r="F18" s="20">
        <f>VLOOKUP(+MIN('[1]Indice General'!I5:I233),'[1]Indice General'!$I$3:$L$233,4,0)</f>
        <v>35096</v>
      </c>
      <c r="G18" s="16">
        <f>+MAX('[1]Indice General'!I5:I233)</f>
        <v>4.3271638601685009E-2</v>
      </c>
      <c r="H18" s="20">
        <f>VLOOKUP(+MAX('[1]Indice General'!I5:I233),'[1]Indice General'!$I$3:$L$233,4,0)</f>
        <v>35490</v>
      </c>
      <c r="I18" s="16">
        <f>PERCENTILE('[1]Indice General'!I5:I233,0.25)</f>
        <v>1.9734344995497789E-2</v>
      </c>
      <c r="J18" s="16">
        <f>PERCENTILE('[1]Indice General'!I5:I233,0.75)</f>
        <v>2.5981896396385599E-2</v>
      </c>
      <c r="L18" s="9" t="s">
        <v>23</v>
      </c>
      <c r="M18" s="14">
        <f>+AVERAGE('[1]Indice General'!J5:J233)</f>
        <v>4.5702170579839443</v>
      </c>
      <c r="N18" s="14">
        <f>+MEDIAN('[1]Indice General'!J5:J233)</f>
        <v>4.166058641975309</v>
      </c>
      <c r="O18" s="14">
        <f>+_xlfn.STDEV.S('[1]Indice General'!J5:J233)</f>
        <v>3.1133432923668547</v>
      </c>
      <c r="P18" s="14">
        <f>+MIN('[1]Indice General'!J5:J233)</f>
        <v>0.02</v>
      </c>
      <c r="Q18" s="20">
        <f>VLOOKUP(+MIN('[1]Indice General'!J5:J233),'[1]Indice General'!$J$3:$L$233,3,0)</f>
        <v>35096</v>
      </c>
      <c r="R18" s="16">
        <f>+MAX('[1]Indice General'!J5:J233)</f>
        <v>23.912660204996559</v>
      </c>
      <c r="S18" s="20">
        <f>VLOOKUP(+MAX('[1]Indice General'!J5:J233),'[1]Indice General'!$J$3:$L$233,3,0)</f>
        <v>39600</v>
      </c>
      <c r="T18" s="16">
        <f>PERCENTILE('[1]Indice General'!J5:J233,0.25)</f>
        <v>3.035390459756135</v>
      </c>
      <c r="U18" s="16">
        <f>PERCENTILE('[1]Indice General'!J5:J233,0.75)</f>
        <v>5.3177555646362853</v>
      </c>
    </row>
    <row r="19" spans="1:21" ht="15.75" thickTop="1" x14ac:dyDescent="0.25"/>
    <row r="21" spans="1:21" x14ac:dyDescent="0.25">
      <c r="A21" s="21"/>
    </row>
  </sheetData>
  <mergeCells count="8">
    <mergeCell ref="A12:J12"/>
    <mergeCell ref="L12:U12"/>
    <mergeCell ref="A1:J1"/>
    <mergeCell ref="L1:U1"/>
    <mergeCell ref="A2:J2"/>
    <mergeCell ref="L2:U2"/>
    <mergeCell ref="A11:J11"/>
    <mergeCell ref="L11:U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24"/>
  <sheetViews>
    <sheetView topLeftCell="L1" workbookViewId="0">
      <selection activeCell="T12" sqref="T12"/>
    </sheetView>
  </sheetViews>
  <sheetFormatPr defaultRowHeight="15" x14ac:dyDescent="0.25"/>
  <cols>
    <col min="1" max="1" width="7.85546875" customWidth="1"/>
    <col min="2" max="2" width="14.42578125" customWidth="1"/>
    <col min="3" max="3" width="17.7109375" customWidth="1"/>
    <col min="4" max="4" width="25.85546875" customWidth="1"/>
    <col min="7" max="7" width="7.85546875" customWidth="1"/>
    <col min="8" max="8" width="14.42578125" customWidth="1"/>
    <col min="9" max="9" width="17.7109375" customWidth="1"/>
    <col min="10" max="10" width="25.85546875" customWidth="1"/>
    <col min="13" max="13" width="7.85546875" customWidth="1"/>
    <col min="14" max="14" width="14.42578125" customWidth="1"/>
    <col min="15" max="15" width="17.7109375" customWidth="1"/>
    <col min="16" max="16" width="25.85546875" customWidth="1"/>
    <col min="18" max="18" width="7.85546875" customWidth="1"/>
    <col min="19" max="19" width="14.42578125" customWidth="1"/>
    <col min="20" max="20" width="17.7109375" customWidth="1"/>
    <col min="21" max="21" width="25.85546875" customWidth="1"/>
    <col min="23" max="23" width="7.85546875" customWidth="1"/>
    <col min="24" max="24" width="14.42578125" customWidth="1"/>
    <col min="25" max="25" width="17.7109375" customWidth="1"/>
    <col min="26" max="26" width="25.85546875" customWidth="1"/>
  </cols>
  <sheetData>
    <row r="3" spans="1:26" x14ac:dyDescent="0.25">
      <c r="A3" t="s">
        <v>0</v>
      </c>
      <c r="B3" t="s">
        <v>29</v>
      </c>
      <c r="G3" t="s">
        <v>1</v>
      </c>
      <c r="H3" t="s">
        <v>30</v>
      </c>
      <c r="M3" t="s">
        <v>2</v>
      </c>
      <c r="N3" t="s">
        <v>31</v>
      </c>
      <c r="R3" t="s">
        <v>3</v>
      </c>
      <c r="S3" t="s">
        <v>32</v>
      </c>
      <c r="W3" t="s">
        <v>33</v>
      </c>
    </row>
    <row r="4" spans="1:26" s="2" customFormat="1" ht="15.75" thickBot="1" x14ac:dyDescent="0.3">
      <c r="A4" s="1" t="s">
        <v>4</v>
      </c>
      <c r="B4" s="1" t="s">
        <v>5</v>
      </c>
      <c r="C4" s="1" t="s">
        <v>6</v>
      </c>
      <c r="D4" s="1" t="s">
        <v>7</v>
      </c>
      <c r="G4" s="1" t="s">
        <v>4</v>
      </c>
      <c r="H4" s="1" t="s">
        <v>5</v>
      </c>
      <c r="I4" s="1" t="s">
        <v>6</v>
      </c>
      <c r="J4" s="1" t="s">
        <v>7</v>
      </c>
      <c r="M4" s="1" t="s">
        <v>4</v>
      </c>
      <c r="N4" s="1" t="s">
        <v>5</v>
      </c>
      <c r="O4" s="1" t="s">
        <v>6</v>
      </c>
      <c r="P4" s="1" t="s">
        <v>7</v>
      </c>
      <c r="R4" s="1" t="s">
        <v>4</v>
      </c>
      <c r="S4" s="1" t="s">
        <v>5</v>
      </c>
      <c r="T4" s="1" t="s">
        <v>6</v>
      </c>
      <c r="U4" s="1" t="s">
        <v>7</v>
      </c>
      <c r="W4" s="1" t="s">
        <v>4</v>
      </c>
      <c r="X4" s="1" t="s">
        <v>5</v>
      </c>
      <c r="Y4" s="1" t="s">
        <v>6</v>
      </c>
      <c r="Z4" s="1" t="s">
        <v>7</v>
      </c>
    </row>
    <row r="5" spans="1:26" ht="15.75" thickTop="1" x14ac:dyDescent="0.25">
      <c r="A5" s="3">
        <v>1996</v>
      </c>
      <c r="B5" s="4">
        <v>0.76749999999999996</v>
      </c>
      <c r="C5" s="4">
        <v>2.6074129547447183E-2</v>
      </c>
      <c r="D5" s="4">
        <v>8.0047577710662843</v>
      </c>
      <c r="G5" s="3">
        <v>1996</v>
      </c>
      <c r="H5" s="4">
        <v>0.85889570552147243</v>
      </c>
      <c r="I5" s="4">
        <v>3.0189292327688227E-2</v>
      </c>
      <c r="J5" s="4">
        <v>4.2265009258763522</v>
      </c>
      <c r="M5" s="3">
        <v>1996</v>
      </c>
      <c r="N5" s="4">
        <v>0.88888888888888884</v>
      </c>
      <c r="O5" s="4">
        <v>2.0967357636406954E-2</v>
      </c>
      <c r="P5" s="4">
        <v>0.33547772218251126</v>
      </c>
      <c r="R5" s="3">
        <v>1996</v>
      </c>
      <c r="S5" s="4">
        <v>0.66486486486486485</v>
      </c>
      <c r="T5" s="4">
        <v>2.0391884839104368E-2</v>
      </c>
      <c r="U5" s="4">
        <v>2.5082018352098374</v>
      </c>
      <c r="W5" s="3">
        <v>1996</v>
      </c>
      <c r="X5" s="4">
        <v>0.82352941176470584</v>
      </c>
      <c r="Y5" s="4">
        <v>3.034448451685114E-2</v>
      </c>
      <c r="Z5" s="4">
        <v>0.84964556647183187</v>
      </c>
    </row>
    <row r="6" spans="1:26" x14ac:dyDescent="0.25">
      <c r="A6" s="3">
        <v>1997</v>
      </c>
      <c r="B6" s="4">
        <v>0.80855397148676167</v>
      </c>
      <c r="C6" s="4">
        <v>2.4613329437057754E-2</v>
      </c>
      <c r="D6" s="4">
        <v>19.542983573023857</v>
      </c>
      <c r="G6" s="3">
        <v>1997</v>
      </c>
      <c r="H6" s="4">
        <v>0.80392156862745101</v>
      </c>
      <c r="I6" s="4">
        <v>2.1494039917422547E-2</v>
      </c>
      <c r="J6" s="4">
        <v>9.6938120027575696</v>
      </c>
      <c r="M6" s="3">
        <v>1997</v>
      </c>
      <c r="N6" s="4">
        <v>0.875</v>
      </c>
      <c r="O6" s="4">
        <v>2.4036875103118298E-2</v>
      </c>
      <c r="P6" s="4">
        <v>1.1778068800527965</v>
      </c>
      <c r="R6" s="3">
        <v>1997</v>
      </c>
      <c r="S6" s="4">
        <v>0.78175895765472314</v>
      </c>
      <c r="T6" s="4">
        <v>3.6309734194758587E-2</v>
      </c>
      <c r="U6" s="4">
        <v>8.7143362067420611</v>
      </c>
      <c r="W6" s="3">
        <v>1997</v>
      </c>
      <c r="X6" s="4">
        <v>0.93103448275862066</v>
      </c>
      <c r="Y6" s="4">
        <v>2.7948253786039119E-2</v>
      </c>
      <c r="Z6" s="4">
        <v>1.5092057044461125</v>
      </c>
    </row>
    <row r="7" spans="1:26" x14ac:dyDescent="0.25">
      <c r="A7" s="3">
        <v>1998</v>
      </c>
      <c r="B7" s="4">
        <v>0.75490623637156562</v>
      </c>
      <c r="C7" s="4">
        <v>2.234213622342782E-2</v>
      </c>
      <c r="D7" s="4">
        <v>38.674237802753559</v>
      </c>
      <c r="G7" s="3">
        <v>1998</v>
      </c>
      <c r="H7" s="4">
        <v>0.7750385208012327</v>
      </c>
      <c r="I7" s="4">
        <v>2.0239095575082366E-2</v>
      </c>
      <c r="J7" s="4">
        <v>20.36053014853286</v>
      </c>
      <c r="M7" s="3">
        <v>1998</v>
      </c>
      <c r="N7" s="4">
        <v>0.67213114754098358</v>
      </c>
      <c r="O7" s="4">
        <v>1.9536830682249987E-2</v>
      </c>
      <c r="P7" s="4">
        <v>1.6020201159444989</v>
      </c>
      <c r="R7" s="3">
        <v>1998</v>
      </c>
      <c r="S7" s="4">
        <v>0.71114167812929852</v>
      </c>
      <c r="T7" s="4">
        <v>2.798195216756267E-2</v>
      </c>
      <c r="U7" s="4">
        <v>14.4666692706299</v>
      </c>
      <c r="W7" s="3">
        <v>1998</v>
      </c>
      <c r="X7" s="4">
        <v>0.86301369863013699</v>
      </c>
      <c r="Y7" s="4">
        <v>3.309568480300188E-2</v>
      </c>
      <c r="Z7" s="4">
        <v>4.1700562851782372</v>
      </c>
    </row>
    <row r="8" spans="1:26" x14ac:dyDescent="0.25">
      <c r="A8" s="3">
        <v>1999</v>
      </c>
      <c r="B8" s="4">
        <v>0.72909896602658786</v>
      </c>
      <c r="C8" s="4">
        <v>2.108080544325491E-2</v>
      </c>
      <c r="D8" s="4">
        <v>52.027427833953119</v>
      </c>
      <c r="G8" s="3">
        <v>1999</v>
      </c>
      <c r="H8" s="4">
        <v>0.72841901066925319</v>
      </c>
      <c r="I8" s="4">
        <v>1.9109130128215135E-2</v>
      </c>
      <c r="J8" s="4">
        <v>28.701913452579134</v>
      </c>
      <c r="M8" s="3">
        <v>1999</v>
      </c>
      <c r="N8" s="4">
        <v>0.79130434782608694</v>
      </c>
      <c r="O8" s="4">
        <v>3.0425699406564127E-2</v>
      </c>
      <c r="P8" s="4">
        <v>2.7687386459973355</v>
      </c>
      <c r="R8" s="3">
        <v>1999</v>
      </c>
      <c r="S8" s="4">
        <v>0.69620253164556967</v>
      </c>
      <c r="T8" s="4">
        <v>2.62838500183801E-2</v>
      </c>
      <c r="U8" s="4">
        <v>18.792952763141773</v>
      </c>
      <c r="W8" s="3">
        <v>1999</v>
      </c>
      <c r="X8" s="4">
        <v>0.88397790055248615</v>
      </c>
      <c r="Y8" s="4">
        <v>3.1684625460674368E-2</v>
      </c>
      <c r="Z8" s="4">
        <v>5.0695400737078984</v>
      </c>
    </row>
    <row r="9" spans="1:26" x14ac:dyDescent="0.25">
      <c r="A9" s="3">
        <v>2000</v>
      </c>
      <c r="B9" s="4">
        <v>0.70726755988631751</v>
      </c>
      <c r="C9" s="4">
        <v>1.9027042995930114E-2</v>
      </c>
      <c r="D9" s="4">
        <v>33.145108898910259</v>
      </c>
      <c r="G9" s="3">
        <v>2000</v>
      </c>
      <c r="H9" s="4">
        <v>0.66912751677852345</v>
      </c>
      <c r="I9" s="4">
        <v>1.6137415158670586E-2</v>
      </c>
      <c r="J9" s="4">
        <v>16.089002913194573</v>
      </c>
      <c r="M9" s="3">
        <v>2000</v>
      </c>
      <c r="N9" s="4">
        <v>0.7722772277227723</v>
      </c>
      <c r="O9" s="4">
        <v>1.7401344616993011E-2</v>
      </c>
      <c r="P9" s="4">
        <v>1.3573048801254548</v>
      </c>
      <c r="R9" s="3">
        <v>2000</v>
      </c>
      <c r="S9" s="4">
        <v>0.7553763440860215</v>
      </c>
      <c r="T9" s="4">
        <v>2.530635162025039E-2</v>
      </c>
      <c r="U9" s="4">
        <v>14.222169610580719</v>
      </c>
      <c r="W9" s="3">
        <v>2000</v>
      </c>
      <c r="X9" s="4">
        <v>0.8203125</v>
      </c>
      <c r="Y9" s="4">
        <v>2.7813962590303481E-2</v>
      </c>
      <c r="Z9" s="4">
        <v>2.9204660719818656</v>
      </c>
    </row>
    <row r="10" spans="1:26" x14ac:dyDescent="0.25">
      <c r="A10" s="3">
        <v>2001</v>
      </c>
      <c r="B10" s="4">
        <v>0.77193805725011733</v>
      </c>
      <c r="C10" s="4">
        <v>2.2704885725468232E-2</v>
      </c>
      <c r="D10" s="4">
        <v>37.349537018395239</v>
      </c>
      <c r="G10" s="3">
        <v>2001</v>
      </c>
      <c r="H10" s="4">
        <v>0.75887038377986971</v>
      </c>
      <c r="I10" s="4">
        <v>2.0552900049991801E-2</v>
      </c>
      <c r="J10" s="4">
        <v>21.539439252391407</v>
      </c>
      <c r="M10" s="3">
        <v>2001</v>
      </c>
      <c r="N10" s="4">
        <v>0.80597014925373134</v>
      </c>
      <c r="O10" s="4">
        <v>2.1240196517202818E-2</v>
      </c>
      <c r="P10" s="4">
        <v>1.1469706119289522</v>
      </c>
      <c r="R10" s="3">
        <v>2001</v>
      </c>
      <c r="S10" s="4">
        <v>0.78521126760563376</v>
      </c>
      <c r="T10" s="4">
        <v>2.6623079962585124E-2</v>
      </c>
      <c r="U10" s="4">
        <v>11.873893663312964</v>
      </c>
      <c r="W10" s="3">
        <v>2001</v>
      </c>
      <c r="X10" s="4">
        <v>0.84347826086956523</v>
      </c>
      <c r="Y10" s="4">
        <v>2.9852088297441889E-2</v>
      </c>
      <c r="Z10" s="4">
        <v>2.8956525648518632</v>
      </c>
    </row>
    <row r="11" spans="1:26" x14ac:dyDescent="0.25">
      <c r="A11" s="3">
        <v>2002</v>
      </c>
      <c r="B11" s="4">
        <v>0.75549658832448829</v>
      </c>
      <c r="C11" s="4">
        <v>2.2172701939393961E-2</v>
      </c>
      <c r="D11" s="4">
        <v>44.190194965212164</v>
      </c>
      <c r="G11" s="3">
        <v>2002</v>
      </c>
      <c r="H11" s="4">
        <v>0.7537718768859385</v>
      </c>
      <c r="I11" s="4">
        <v>1.9886482726890066E-2</v>
      </c>
      <c r="J11" s="4">
        <v>24.838216925885693</v>
      </c>
      <c r="M11" s="3">
        <v>2002</v>
      </c>
      <c r="N11" s="4">
        <v>0.79411764705882348</v>
      </c>
      <c r="O11" s="4">
        <v>1.9781101029151878E-2</v>
      </c>
      <c r="P11" s="4">
        <v>1.0681794555742015</v>
      </c>
      <c r="R11" s="3">
        <v>2002</v>
      </c>
      <c r="S11" s="4">
        <v>0.74447174447174447</v>
      </c>
      <c r="T11" s="4">
        <v>3.0574508342223874E-2</v>
      </c>
      <c r="U11" s="4">
        <v>18.528152055387668</v>
      </c>
      <c r="W11" s="3">
        <v>2002</v>
      </c>
      <c r="X11" s="4">
        <v>0.84848484848484851</v>
      </c>
      <c r="Y11" s="4">
        <v>2.3451011767052016E-2</v>
      </c>
      <c r="Z11" s="4">
        <v>1.9698849884323695</v>
      </c>
    </row>
    <row r="12" spans="1:26" x14ac:dyDescent="0.25">
      <c r="A12" s="3">
        <v>2003</v>
      </c>
      <c r="B12" s="4">
        <v>0.74465408805031441</v>
      </c>
      <c r="C12" s="4">
        <v>2.1232819072716982E-2</v>
      </c>
      <c r="D12" s="4">
        <v>37.709486673145356</v>
      </c>
      <c r="G12" s="3">
        <v>2003</v>
      </c>
      <c r="H12" s="4">
        <v>0.73948524795982418</v>
      </c>
      <c r="I12" s="4">
        <v>1.8416471878100735E-2</v>
      </c>
      <c r="J12" s="4">
        <v>21.694603872402666</v>
      </c>
      <c r="M12" s="3">
        <v>2003</v>
      </c>
      <c r="N12" s="4">
        <v>0.84057971014492749</v>
      </c>
      <c r="O12" s="4">
        <v>2.4397436231016749E-2</v>
      </c>
      <c r="P12" s="4">
        <v>1.4150513013989714</v>
      </c>
      <c r="R12" s="3">
        <v>2003</v>
      </c>
      <c r="S12" s="4">
        <v>0.73919753086419748</v>
      </c>
      <c r="T12" s="4">
        <v>3.0491314196357793E-2</v>
      </c>
      <c r="U12" s="4">
        <v>14.605339500055383</v>
      </c>
      <c r="W12" s="3">
        <v>2003</v>
      </c>
      <c r="X12" s="4">
        <v>0.81333333333333335</v>
      </c>
      <c r="Y12" s="4">
        <v>1.9979313911394587E-2</v>
      </c>
      <c r="Z12" s="4">
        <v>1.2187381485950699</v>
      </c>
    </row>
    <row r="13" spans="1:26" x14ac:dyDescent="0.25">
      <c r="A13" s="3">
        <v>2004</v>
      </c>
      <c r="B13" s="4">
        <v>0.73885731379000896</v>
      </c>
      <c r="C13" s="4">
        <v>2.0002652357067018E-2</v>
      </c>
      <c r="D13" s="4">
        <v>49.406551321955533</v>
      </c>
      <c r="G13" s="3">
        <v>2004</v>
      </c>
      <c r="H13" s="4">
        <v>0.72589329417523252</v>
      </c>
      <c r="I13" s="4">
        <v>1.6257683753159516E-2</v>
      </c>
      <c r="J13" s="4">
        <v>24.110145005935561</v>
      </c>
      <c r="M13" s="3">
        <v>2004</v>
      </c>
      <c r="N13" s="4">
        <v>0.78899082568807344</v>
      </c>
      <c r="O13" s="4">
        <v>2.8554601188193952E-2</v>
      </c>
      <c r="P13" s="4">
        <v>2.4556957021846797</v>
      </c>
      <c r="R13" s="3">
        <v>2004</v>
      </c>
      <c r="S13" s="4">
        <v>0.74784276126558002</v>
      </c>
      <c r="T13" s="4">
        <v>2.9819881772246572E-2</v>
      </c>
      <c r="U13" s="4">
        <v>23.259507782352326</v>
      </c>
      <c r="W13" s="3">
        <v>2004</v>
      </c>
      <c r="X13" s="4">
        <v>0.81756756756756754</v>
      </c>
      <c r="Y13" s="4">
        <v>2.7563914952225186E-2</v>
      </c>
      <c r="Z13" s="4">
        <v>3.3352337092192474</v>
      </c>
    </row>
    <row r="14" spans="1:26" x14ac:dyDescent="0.25">
      <c r="A14" s="3">
        <v>2005</v>
      </c>
      <c r="B14" s="4">
        <v>0.75427542754275423</v>
      </c>
      <c r="C14" s="4">
        <v>2.1281751415570895E-2</v>
      </c>
      <c r="D14" s="4">
        <v>53.502323058745233</v>
      </c>
      <c r="G14" s="3">
        <v>2005</v>
      </c>
      <c r="H14" s="4">
        <v>0.73152709359605916</v>
      </c>
      <c r="I14" s="4">
        <v>1.6749691782131898E-2</v>
      </c>
      <c r="J14" s="4">
        <v>24.87329229646587</v>
      </c>
      <c r="M14" s="3">
        <v>2005</v>
      </c>
      <c r="N14" s="4">
        <v>0.7720588235294118</v>
      </c>
      <c r="O14" s="4">
        <v>2.611093652957755E-2</v>
      </c>
      <c r="P14" s="4">
        <v>2.7416483356056429</v>
      </c>
      <c r="R14" s="3">
        <v>2005</v>
      </c>
      <c r="S14" s="4">
        <v>0.78770413064361189</v>
      </c>
      <c r="T14" s="4">
        <v>3.2543293933763318E-2</v>
      </c>
      <c r="U14" s="4">
        <v>26.68550102568592</v>
      </c>
      <c r="W14" s="3">
        <v>2005</v>
      </c>
      <c r="X14" s="4">
        <v>0.82539682539682535</v>
      </c>
      <c r="Y14" s="4">
        <v>2.848508289869766E-2</v>
      </c>
      <c r="Z14" s="4">
        <v>2.9624486214645565</v>
      </c>
    </row>
    <row r="15" spans="1:26" x14ac:dyDescent="0.25">
      <c r="A15" s="3">
        <v>2006</v>
      </c>
      <c r="B15" s="4">
        <v>0.75435637998875771</v>
      </c>
      <c r="C15" s="4">
        <v>2.0879420182982566E-2</v>
      </c>
      <c r="D15" s="4">
        <v>56.040363771125207</v>
      </c>
      <c r="G15" s="3">
        <v>2006</v>
      </c>
      <c r="H15" s="4">
        <v>0.75577557755775582</v>
      </c>
      <c r="I15" s="4">
        <v>1.9538112867072389E-2</v>
      </c>
      <c r="J15" s="4">
        <v>31.319594925917041</v>
      </c>
      <c r="M15" s="3">
        <v>2006</v>
      </c>
      <c r="N15" s="4">
        <v>0.84057971014492749</v>
      </c>
      <c r="O15" s="4">
        <v>2.6456013767079262E-2</v>
      </c>
      <c r="P15" s="4">
        <v>3.0688975969811945</v>
      </c>
      <c r="R15" s="3">
        <v>2006</v>
      </c>
      <c r="S15" s="4">
        <v>0.73607540702656382</v>
      </c>
      <c r="T15" s="4">
        <v>2.4346103649346636E-2</v>
      </c>
      <c r="U15" s="4">
        <v>20.913303034788761</v>
      </c>
      <c r="W15" s="3">
        <v>2006</v>
      </c>
      <c r="X15" s="4">
        <v>0.80303030303030298</v>
      </c>
      <c r="Y15" s="4">
        <v>2.4352939605718552E-2</v>
      </c>
      <c r="Z15" s="4">
        <v>2.5814115982061665</v>
      </c>
    </row>
    <row r="16" spans="1:26" x14ac:dyDescent="0.25">
      <c r="A16" s="3">
        <v>2007</v>
      </c>
      <c r="B16" s="4">
        <v>0.76068821689259647</v>
      </c>
      <c r="C16" s="4">
        <v>2.0606268318512734E-2</v>
      </c>
      <c r="D16" s="4">
        <v>60.12909095342016</v>
      </c>
      <c r="G16" s="3">
        <v>2007</v>
      </c>
      <c r="H16" s="4">
        <v>0.77197039777983345</v>
      </c>
      <c r="I16" s="4">
        <v>1.783355266661818E-2</v>
      </c>
      <c r="J16" s="4">
        <v>29.764199400585742</v>
      </c>
      <c r="M16" s="3">
        <v>2007</v>
      </c>
      <c r="N16" s="4">
        <v>0.79084967320261434</v>
      </c>
      <c r="O16" s="4">
        <v>2.6069698740019805E-2</v>
      </c>
      <c r="P16" s="4">
        <v>3.1544335475423964</v>
      </c>
      <c r="R16" s="3">
        <v>2007</v>
      </c>
      <c r="S16" s="4">
        <v>0.72974910394265236</v>
      </c>
      <c r="T16" s="4">
        <v>2.2873755700659668E-2</v>
      </c>
      <c r="U16" s="4">
        <v>23.285483303271544</v>
      </c>
      <c r="W16" s="3">
        <v>2007</v>
      </c>
      <c r="X16" s="4">
        <v>0.87301587301587302</v>
      </c>
      <c r="Y16" s="4">
        <v>3.8795017175907852E-2</v>
      </c>
      <c r="Z16" s="4">
        <v>4.2674518893498634</v>
      </c>
    </row>
    <row r="17" spans="1:26" x14ac:dyDescent="0.25">
      <c r="A17" s="3">
        <v>2008</v>
      </c>
      <c r="B17" s="4">
        <v>0.83491204330175917</v>
      </c>
      <c r="C17" s="4">
        <v>3.0444519709979013E-2</v>
      </c>
      <c r="D17" s="4">
        <v>131.48988062739934</v>
      </c>
      <c r="G17" s="3">
        <v>2008</v>
      </c>
      <c r="H17" s="4">
        <v>0.86705202312138729</v>
      </c>
      <c r="I17" s="4">
        <v>3.3343678980203011E-2</v>
      </c>
      <c r="J17" s="4">
        <v>105.03258878763948</v>
      </c>
      <c r="M17" s="3">
        <v>2008</v>
      </c>
      <c r="N17" s="4">
        <v>0.78217821782178221</v>
      </c>
      <c r="O17" s="4">
        <v>2.5825797680132979E-2</v>
      </c>
      <c r="P17" s="4">
        <v>2.0402380167305054</v>
      </c>
      <c r="R17" s="3">
        <v>2008</v>
      </c>
      <c r="S17" s="4">
        <v>0.75332348596750365</v>
      </c>
      <c r="T17" s="4">
        <v>2.372223868933885E-2</v>
      </c>
      <c r="U17" s="4">
        <v>24.196683463125627</v>
      </c>
      <c r="W17" s="3">
        <v>2008</v>
      </c>
      <c r="X17" s="4">
        <v>0.82352941176470584</v>
      </c>
      <c r="Y17" s="4">
        <v>2.1353106793410088E-2</v>
      </c>
      <c r="Z17" s="4">
        <v>1.494717475538706</v>
      </c>
    </row>
    <row r="18" spans="1:26" x14ac:dyDescent="0.25">
      <c r="A18" s="3">
        <v>2009</v>
      </c>
      <c r="B18" s="4">
        <v>0.81089588377723976</v>
      </c>
      <c r="C18" s="4">
        <v>2.6901625025021383E-2</v>
      </c>
      <c r="D18" s="4">
        <v>90.093542208796606</v>
      </c>
      <c r="G18" s="3">
        <v>2009</v>
      </c>
      <c r="H18" s="4">
        <v>0.83597518952446592</v>
      </c>
      <c r="I18" s="4">
        <v>2.9004487081143511E-2</v>
      </c>
      <c r="J18" s="4">
        <v>70.364885658854163</v>
      </c>
      <c r="M18" s="3">
        <v>2009</v>
      </c>
      <c r="N18" s="4">
        <v>0.828125</v>
      </c>
      <c r="O18" s="4">
        <v>2.6674366953299444E-2</v>
      </c>
      <c r="P18" s="4">
        <v>2.827482897049741</v>
      </c>
      <c r="R18" s="3">
        <v>2009</v>
      </c>
      <c r="S18" s="4">
        <v>0.72855701311806254</v>
      </c>
      <c r="T18" s="4">
        <v>2.2203250177898381E-2</v>
      </c>
      <c r="U18" s="4">
        <v>16.030746628442632</v>
      </c>
      <c r="W18" s="3">
        <v>2009</v>
      </c>
      <c r="X18" s="4">
        <v>0.87155963302752293</v>
      </c>
      <c r="Y18" s="4">
        <v>2.8123282593048294E-2</v>
      </c>
      <c r="Z18" s="4">
        <v>2.6717118463395879</v>
      </c>
    </row>
    <row r="19" spans="1:26" x14ac:dyDescent="0.25">
      <c r="A19" s="3">
        <v>2010</v>
      </c>
      <c r="B19" s="4">
        <v>0.70756972111553784</v>
      </c>
      <c r="C19" s="4">
        <v>2.1151452264782732E-2</v>
      </c>
      <c r="D19" s="4">
        <v>56.3474688333812</v>
      </c>
      <c r="G19" s="3">
        <v>2010</v>
      </c>
      <c r="H19" s="4">
        <v>0.74296435272045025</v>
      </c>
      <c r="I19" s="4">
        <v>2.0805505809705759E-2</v>
      </c>
      <c r="J19" s="4">
        <v>32.955921202573926</v>
      </c>
      <c r="M19" s="3">
        <v>2010</v>
      </c>
      <c r="N19" s="4">
        <v>0.84076433121019112</v>
      </c>
      <c r="O19" s="4">
        <v>3.1136149757442756E-2</v>
      </c>
      <c r="P19" s="4">
        <v>4.1099717679824437</v>
      </c>
      <c r="R19" s="3">
        <v>2010</v>
      </c>
      <c r="S19" s="4">
        <v>0.63013698630136983</v>
      </c>
      <c r="T19" s="4">
        <v>2.0522565961062771E-2</v>
      </c>
      <c r="U19" s="4">
        <v>17.936722649968861</v>
      </c>
      <c r="W19" s="3">
        <v>2010</v>
      </c>
      <c r="X19" s="4">
        <v>0.8314606741573034</v>
      </c>
      <c r="Y19" s="4">
        <v>2.8773698747687107E-2</v>
      </c>
      <c r="Z19" s="4">
        <v>2.129253707328846</v>
      </c>
    </row>
    <row r="20" spans="1:26" x14ac:dyDescent="0.25">
      <c r="A20" s="3">
        <v>2011</v>
      </c>
      <c r="B20" s="4">
        <v>0.75468889550461449</v>
      </c>
      <c r="C20" s="4">
        <v>2.2987714132618485E-2</v>
      </c>
      <c r="D20" s="4">
        <v>58.273855326187856</v>
      </c>
      <c r="G20" s="3">
        <v>2011</v>
      </c>
      <c r="H20" s="4">
        <v>0.75489727663640704</v>
      </c>
      <c r="I20" s="4">
        <v>2.1561219620706309E-2</v>
      </c>
      <c r="J20" s="4">
        <v>34.066727000715964</v>
      </c>
      <c r="M20" s="3">
        <v>2011</v>
      </c>
      <c r="N20" s="4">
        <v>0.7921348314606742</v>
      </c>
      <c r="O20" s="4">
        <v>2.8297671964575968E-2</v>
      </c>
      <c r="P20" s="4">
        <v>3.9899717470052116</v>
      </c>
      <c r="R20" s="3">
        <v>2011</v>
      </c>
      <c r="S20" s="4">
        <v>0.74170854271356779</v>
      </c>
      <c r="T20" s="4">
        <v>2.8677544851957459E-2</v>
      </c>
      <c r="U20" s="4">
        <v>21.164028100744606</v>
      </c>
      <c r="W20" s="3">
        <v>2011</v>
      </c>
      <c r="X20" s="4">
        <v>0.81720430107526887</v>
      </c>
      <c r="Y20" s="4">
        <v>2.3982923829948686E-2</v>
      </c>
      <c r="Z20" s="4">
        <v>1.8227022110761002</v>
      </c>
    </row>
    <row r="21" spans="1:26" x14ac:dyDescent="0.25">
      <c r="A21" s="3">
        <v>2012</v>
      </c>
      <c r="B21" s="4">
        <v>0.80630630630630629</v>
      </c>
      <c r="C21" s="4">
        <v>2.8033186640542586E-2</v>
      </c>
      <c r="D21" s="4">
        <v>85.304986947171088</v>
      </c>
      <c r="G21" s="3">
        <v>2012</v>
      </c>
      <c r="H21" s="4">
        <v>0.75162548764629389</v>
      </c>
      <c r="I21" s="4">
        <v>2.1062074811373E-2</v>
      </c>
      <c r="J21" s="4">
        <v>24.347758481947189</v>
      </c>
      <c r="M21" s="3">
        <v>2012</v>
      </c>
      <c r="N21" s="4">
        <v>0.88601036269430056</v>
      </c>
      <c r="O21" s="4">
        <v>3.7144328919647605E-2</v>
      </c>
      <c r="P21" s="4">
        <v>6.3516802452597405</v>
      </c>
      <c r="R21" s="3">
        <v>2012</v>
      </c>
      <c r="S21" s="4">
        <v>0.83772609819121446</v>
      </c>
      <c r="T21" s="4">
        <v>3.3345990428617259E-2</v>
      </c>
      <c r="U21" s="4">
        <v>54.053850484788576</v>
      </c>
      <c r="W21" s="3">
        <v>2012</v>
      </c>
      <c r="X21" s="4">
        <v>0.87155963302752293</v>
      </c>
      <c r="Y21" s="4">
        <v>3.6950307822287587E-2</v>
      </c>
      <c r="Z21" s="4">
        <v>3.5102792431173206</v>
      </c>
    </row>
    <row r="22" spans="1:26" x14ac:dyDescent="0.25">
      <c r="A22" s="3">
        <v>2013</v>
      </c>
      <c r="B22" s="4">
        <v>0.7888135593220339</v>
      </c>
      <c r="C22" s="4">
        <v>2.7170636400553005E-2</v>
      </c>
      <c r="D22" s="4">
        <v>63.226070904086846</v>
      </c>
      <c r="G22" s="3">
        <v>2013</v>
      </c>
      <c r="H22" s="4">
        <v>0.75940860215053763</v>
      </c>
      <c r="I22" s="4">
        <v>2.1923030013504888E-2</v>
      </c>
      <c r="J22" s="4">
        <v>24.773023915260524</v>
      </c>
      <c r="M22" s="3">
        <v>2013</v>
      </c>
      <c r="N22" s="4">
        <v>0.8046875</v>
      </c>
      <c r="O22" s="4">
        <v>2.8087907380509286E-2</v>
      </c>
      <c r="P22" s="4">
        <v>2.8930544601924564</v>
      </c>
      <c r="R22" s="3">
        <v>2013</v>
      </c>
      <c r="S22" s="4">
        <v>0.81854516386890486</v>
      </c>
      <c r="T22" s="4">
        <v>3.1542234922764589E-2</v>
      </c>
      <c r="U22" s="4">
        <v>32.299248560910939</v>
      </c>
      <c r="W22" s="3">
        <v>2013</v>
      </c>
      <c r="X22" s="4">
        <v>0.84337349397590367</v>
      </c>
      <c r="Y22" s="4">
        <v>3.1748353263249943E-2</v>
      </c>
      <c r="Z22" s="4">
        <v>2.222384728427496</v>
      </c>
    </row>
    <row r="23" spans="1:26" ht="15.75" thickBot="1" x14ac:dyDescent="0.3">
      <c r="A23" s="5">
        <v>2014</v>
      </c>
      <c r="B23" s="6">
        <v>0.79685157421289354</v>
      </c>
      <c r="C23" s="6">
        <v>2.5829436141209843E-2</v>
      </c>
      <c r="D23" s="6">
        <v>54.913381236212125</v>
      </c>
      <c r="G23" s="5">
        <v>2014</v>
      </c>
      <c r="H23" s="6">
        <v>0.75210084033613445</v>
      </c>
      <c r="I23" s="6">
        <v>2.2395482923940325E-2</v>
      </c>
      <c r="J23" s="6">
        <v>20.043957216926589</v>
      </c>
      <c r="M23" s="5">
        <v>2014</v>
      </c>
      <c r="N23" s="6">
        <v>0.85567010309278346</v>
      </c>
      <c r="O23" s="6">
        <v>2.5771627686700809E-2</v>
      </c>
      <c r="P23" s="6">
        <v>2.139045097996167</v>
      </c>
      <c r="R23" s="5">
        <v>2014</v>
      </c>
      <c r="S23" s="6">
        <v>0.83114880493446419</v>
      </c>
      <c r="T23" s="6">
        <v>2.9670820220363953E-2</v>
      </c>
      <c r="U23" s="6">
        <v>31.985144197552341</v>
      </c>
      <c r="W23" s="5">
        <v>2014</v>
      </c>
      <c r="X23" s="6">
        <v>0.83333333333333337</v>
      </c>
      <c r="Y23" s="6">
        <v>2.7164036346245819E-2</v>
      </c>
      <c r="Z23" s="6">
        <v>1.9014825442372074</v>
      </c>
    </row>
    <row r="24" spans="1:2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20</vt:i4>
      </vt:variant>
    </vt:vector>
  </HeadingPairs>
  <TitlesOfParts>
    <vt:vector size="22" baseType="lpstr">
      <vt:lpstr>Tabla II, III, A.I y A.II</vt:lpstr>
      <vt:lpstr>A2.III, A2.IV, A2.V, A2.VI</vt:lpstr>
      <vt:lpstr>g_I</vt:lpstr>
      <vt:lpstr>g_II</vt:lpstr>
      <vt:lpstr>g_III</vt:lpstr>
      <vt:lpstr>g_IV</vt:lpstr>
      <vt:lpstr>g_V</vt:lpstr>
      <vt:lpstr>g_VI</vt:lpstr>
      <vt:lpstr>g_VII</vt:lpstr>
      <vt:lpstr>g_VIII</vt:lpstr>
      <vt:lpstr>g_IX</vt:lpstr>
      <vt:lpstr>g_X</vt:lpstr>
      <vt:lpstr>g_XI</vt:lpstr>
      <vt:lpstr>g_XII</vt:lpstr>
      <vt:lpstr>g_XIII</vt:lpstr>
      <vt:lpstr>g_XIV</vt:lpstr>
      <vt:lpstr>g_XV</vt:lpstr>
      <vt:lpstr>g_ XVI</vt:lpstr>
      <vt:lpstr>g_A2.I</vt:lpstr>
      <vt:lpstr>g_A2.II</vt:lpstr>
      <vt:lpstr>g_A2.III</vt:lpstr>
      <vt:lpstr>g_A2.IV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2015-03-11T20:37:24Z</dcterms:modified>
</cp:coreProperties>
</file>